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3" activeTab="1"/>
  </bookViews>
  <sheets>
    <sheet name="itinéraire béta" sheetId="1" r:id="rId1"/>
    <sheet name="Itinéraire visuel" sheetId="2" r:id="rId2"/>
  </sheets>
  <definedNames/>
  <calcPr fullCalcOnLoad="1"/>
</workbook>
</file>

<file path=xl/sharedStrings.xml><?xml version="1.0" encoding="utf-8"?>
<sst xmlns="http://schemas.openxmlformats.org/spreadsheetml/2006/main" count="248" uniqueCount="121">
  <si>
    <t>A Petropavlovsk, en plus des démarches administratives nous nous acclimaterons via deux sommets pendant le week end</t>
  </si>
  <si>
    <t>10 Jours a Petropavlovsk et deux ascensions de volcans.</t>
  </si>
  <si>
    <t>Distance KM</t>
  </si>
  <si>
    <t>Dénivelé M</t>
  </si>
  <si>
    <t>Altitude M</t>
  </si>
  <si>
    <t>Petropavlovsk</t>
  </si>
  <si>
    <t>Départ</t>
  </si>
  <si>
    <t>Monté en bus</t>
  </si>
  <si>
    <t>Avachinsky</t>
  </si>
  <si>
    <t>Col</t>
  </si>
  <si>
    <t>On dort au col ou sur les flanc du Koriaksky</t>
  </si>
  <si>
    <t>Koriaksky</t>
  </si>
  <si>
    <t>Arrivée</t>
  </si>
  <si>
    <t>Retour en bus</t>
  </si>
  <si>
    <t>Transfert Petro – Kozy</t>
  </si>
  <si>
    <t>Itinérance</t>
  </si>
  <si>
    <t>1ere Partie:</t>
  </si>
  <si>
    <t xml:space="preserve"> Alpine</t>
  </si>
  <si>
    <t>J1</t>
  </si>
  <si>
    <t>Kozyrevsk</t>
  </si>
  <si>
    <t>kopito</t>
  </si>
  <si>
    <t>Total</t>
  </si>
  <si>
    <t>J2</t>
  </si>
  <si>
    <t>Point 1475,5</t>
  </si>
  <si>
    <t>pointe ouest du glacier (depot de bouffe)</t>
  </si>
  <si>
    <t>J3</t>
  </si>
  <si>
    <t>Glacier</t>
  </si>
  <si>
    <t>J4</t>
  </si>
  <si>
    <t>Sommet</t>
  </si>
  <si>
    <t>J5</t>
  </si>
  <si>
    <t>pointe ouest du glacier</t>
  </si>
  <si>
    <t>Cabane</t>
  </si>
  <si>
    <t xml:space="preserve">J6 </t>
  </si>
  <si>
    <t>Repos</t>
  </si>
  <si>
    <t>J7</t>
  </si>
  <si>
    <t>Col tolud</t>
  </si>
  <si>
    <t>J8</t>
  </si>
  <si>
    <t>Sommet Udina</t>
  </si>
  <si>
    <t>J9</t>
  </si>
  <si>
    <t>Cabane Tolud</t>
  </si>
  <si>
    <t>J10</t>
  </si>
  <si>
    <t>pied du tolbachik</t>
  </si>
  <si>
    <t>Cratere</t>
  </si>
  <si>
    <t>Sommet du tolbachik</t>
  </si>
  <si>
    <t>J11</t>
  </si>
  <si>
    <t>J12</t>
  </si>
  <si>
    <t>Passage au dessus des deux signaux 1390 et 1328</t>
  </si>
  <si>
    <t>Passage devant signal 971m</t>
  </si>
  <si>
    <t>Tournant vers Plein sud</t>
  </si>
  <si>
    <t>J13</t>
  </si>
  <si>
    <t>Plein sud</t>
  </si>
  <si>
    <t xml:space="preserve">Riviere tolbachik a traverser </t>
  </si>
  <si>
    <t>J14</t>
  </si>
  <si>
    <t>Laso</t>
  </si>
  <si>
    <t>J15 J16</t>
  </si>
  <si>
    <t>TOTAL 1</t>
  </si>
  <si>
    <t>2ème Partie:</t>
  </si>
  <si>
    <t>Merveilles</t>
  </si>
  <si>
    <t>Chemin qui part vers le sud</t>
  </si>
  <si>
    <t>Le chemin jusqu au point 1196</t>
  </si>
  <si>
    <t>gué</t>
  </si>
  <si>
    <t>Espace degagé pour la nuit</t>
  </si>
  <si>
    <t>depot d affaire</t>
  </si>
  <si>
    <t>Pied est du Krokhina (au bord de la riviere)</t>
  </si>
  <si>
    <t>Arete</t>
  </si>
  <si>
    <t>Sommet Smanichia 1702m</t>
  </si>
  <si>
    <t>Flanc ouest Kronotski 800m (92/68)</t>
  </si>
  <si>
    <t>Riviere kronotski</t>
  </si>
  <si>
    <t>Sommet du kracheninikov</t>
  </si>
  <si>
    <t>Signal 916,8</t>
  </si>
  <si>
    <t>Riviere Uzon a traverser</t>
  </si>
  <si>
    <t>Riviere a traverser</t>
  </si>
  <si>
    <t>Haut de la caldeira d'Uzon</t>
  </si>
  <si>
    <t>Chemin</t>
  </si>
  <si>
    <t>Vallée des geysers</t>
  </si>
  <si>
    <t>Océan</t>
  </si>
  <si>
    <t>J14 J15</t>
  </si>
  <si>
    <t>Jupanovo</t>
  </si>
  <si>
    <t>J16 J17</t>
  </si>
  <si>
    <t>J18</t>
  </si>
  <si>
    <t>Fin du chemin</t>
  </si>
  <si>
    <t>Pied du Melya Semiatchik</t>
  </si>
  <si>
    <t>J19</t>
  </si>
  <si>
    <t>Sommet melya Semiatchik</t>
  </si>
  <si>
    <t>Cabane bleu</t>
  </si>
  <si>
    <t>J20</t>
  </si>
  <si>
    <t>lac Karimski</t>
  </si>
  <si>
    <t>Haut dessus du col</t>
  </si>
  <si>
    <t>Haut dessus du col a flanc de coteau</t>
  </si>
  <si>
    <t>Crete</t>
  </si>
  <si>
    <t>Riviere</t>
  </si>
  <si>
    <t>J21</t>
  </si>
  <si>
    <t>Riviere Jupanova a traverser</t>
  </si>
  <si>
    <t>J22</t>
  </si>
  <si>
    <t>Riviere Jupanova traversé</t>
  </si>
  <si>
    <t>Riviere Ziendzur</t>
  </si>
  <si>
    <t>Quitte Riviere Ziendzur</t>
  </si>
  <si>
    <t>J23</t>
  </si>
  <si>
    <t>Chemin au bord du lac</t>
  </si>
  <si>
    <t>Camp Gielogov</t>
  </si>
  <si>
    <t>J24 J25</t>
  </si>
  <si>
    <t>Col Pinashievskii</t>
  </si>
  <si>
    <t>Ville de Pinashievo</t>
  </si>
  <si>
    <t>J26</t>
  </si>
  <si>
    <t>Ville de Razdolni</t>
  </si>
  <si>
    <t>TOTAL 2</t>
  </si>
  <si>
    <t>km</t>
  </si>
  <si>
    <t>TOTAUX</t>
  </si>
  <si>
    <t xml:space="preserve"> Mètres de D+</t>
  </si>
  <si>
    <t>Nombre de jours</t>
  </si>
  <si>
    <t>paris petro</t>
  </si>
  <si>
    <t>petro kozirevsk</t>
  </si>
  <si>
    <t>kozirevsk lazo</t>
  </si>
  <si>
    <t>lazo petro</t>
  </si>
  <si>
    <t>petro paris</t>
  </si>
  <si>
    <t>TOTAL</t>
  </si>
  <si>
    <t>jours</t>
  </si>
  <si>
    <t>Dates:</t>
  </si>
  <si>
    <t>départ mercredi 4 Aout</t>
  </si>
  <si>
    <t>retour samedi 2 octobre</t>
  </si>
  <si>
    <t>cumul KM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</si>
</sst>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NumberFormat="1" applyBorder="1" applyAlignment="1">
      <alignment/>
    </xf>
    <xf numFmtId="164" fontId="0" fillId="2" borderId="6" xfId="0" applyFill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ill="1" applyBorder="1" applyAlignment="1">
      <alignment/>
    </xf>
    <xf numFmtId="164" fontId="0" fillId="2" borderId="11" xfId="0" applyFill="1" applyBorder="1" applyAlignment="1">
      <alignment/>
    </xf>
    <xf numFmtId="164" fontId="0" fillId="3" borderId="1" xfId="0" applyFill="1" applyBorder="1" applyAlignment="1">
      <alignment/>
    </xf>
    <xf numFmtId="164" fontId="0" fillId="3" borderId="2" xfId="0" applyFill="1" applyBorder="1" applyAlignment="1">
      <alignment/>
    </xf>
    <xf numFmtId="164" fontId="1" fillId="3" borderId="2" xfId="0" applyFont="1" applyFill="1" applyBorder="1" applyAlignment="1">
      <alignment horizontal="center"/>
    </xf>
    <xf numFmtId="164" fontId="0" fillId="3" borderId="3" xfId="0" applyFill="1" applyBorder="1" applyAlignment="1">
      <alignment/>
    </xf>
    <xf numFmtId="164" fontId="1" fillId="2" borderId="4" xfId="0" applyFont="1" applyFill="1" applyBorder="1" applyAlignment="1">
      <alignment horizontal="center"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2" borderId="5" xfId="0" applyFill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Alignment="1">
      <alignment horizontal="right"/>
    </xf>
    <xf numFmtId="164" fontId="0" fillId="0" borderId="0" xfId="0" applyFont="1" applyAlignment="1">
      <alignment/>
    </xf>
    <xf numFmtId="164" fontId="1" fillId="2" borderId="0" xfId="0" applyNumberFormat="1" applyFont="1" applyFill="1" applyAlignment="1">
      <alignment/>
    </xf>
    <xf numFmtId="164" fontId="0" fillId="2" borderId="5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164" fontId="1" fillId="0" borderId="7" xfId="0" applyFon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4" borderId="9" xfId="0" applyFill="1" applyBorder="1" applyAlignment="1">
      <alignment/>
    </xf>
    <xf numFmtId="164" fontId="2" fillId="4" borderId="10" xfId="0" applyFont="1" applyFill="1" applyBorder="1" applyAlignment="1">
      <alignment/>
    </xf>
    <xf numFmtId="164" fontId="3" fillId="4" borderId="10" xfId="0" applyFont="1" applyFill="1" applyBorder="1" applyAlignment="1">
      <alignment/>
    </xf>
    <xf numFmtId="165" fontId="2" fillId="4" borderId="10" xfId="0" applyNumberFormat="1" applyFont="1" applyFill="1" applyBorder="1" applyAlignment="1">
      <alignment/>
    </xf>
    <xf numFmtId="164" fontId="0" fillId="4" borderId="11" xfId="0" applyNumberFormat="1" applyFill="1" applyBorder="1" applyAlignment="1">
      <alignment/>
    </xf>
    <xf numFmtId="164" fontId="0" fillId="5" borderId="1" xfId="0" applyFill="1" applyBorder="1" applyAlignment="1">
      <alignment/>
    </xf>
    <xf numFmtId="164" fontId="0" fillId="5" borderId="2" xfId="0" applyFont="1" applyFill="1" applyBorder="1" applyAlignment="1">
      <alignment/>
    </xf>
    <xf numFmtId="164" fontId="0" fillId="5" borderId="3" xfId="0" applyFill="1" applyBorder="1" applyAlignment="1">
      <alignment/>
    </xf>
    <xf numFmtId="164" fontId="0" fillId="0" borderId="0" xfId="0" applyFill="1" applyBorder="1" applyAlignment="1">
      <alignment/>
    </xf>
    <xf numFmtId="164" fontId="0" fillId="5" borderId="4" xfId="0" applyFill="1" applyBorder="1" applyAlignment="1">
      <alignment/>
    </xf>
    <xf numFmtId="164" fontId="0" fillId="5" borderId="0" xfId="0" applyFill="1" applyAlignment="1">
      <alignment/>
    </xf>
    <xf numFmtId="164" fontId="0" fillId="5" borderId="5" xfId="0" applyFont="1" applyFill="1" applyBorder="1" applyAlignment="1">
      <alignment/>
    </xf>
    <xf numFmtId="164" fontId="0" fillId="5" borderId="6" xfId="0" applyFont="1" applyFill="1" applyBorder="1" applyAlignment="1">
      <alignment horizontal="right"/>
    </xf>
    <xf numFmtId="164" fontId="0" fillId="5" borderId="7" xfId="0" applyNumberFormat="1" applyFill="1" applyBorder="1" applyAlignment="1">
      <alignment/>
    </xf>
    <xf numFmtId="164" fontId="0" fillId="5" borderId="8" xfId="0" applyFont="1" applyFill="1" applyBorder="1" applyAlignment="1">
      <alignment/>
    </xf>
    <xf numFmtId="164" fontId="0" fillId="5" borderId="6" xfId="0" applyFill="1" applyBorder="1" applyAlignment="1">
      <alignment/>
    </xf>
    <xf numFmtId="164" fontId="0" fillId="5" borderId="7" xfId="0" applyFill="1" applyBorder="1" applyAlignment="1">
      <alignment/>
    </xf>
    <xf numFmtId="164" fontId="0" fillId="6" borderId="9" xfId="0" applyFont="1" applyFill="1" applyBorder="1" applyAlignment="1">
      <alignment/>
    </xf>
    <xf numFmtId="164" fontId="0" fillId="6" borderId="11" xfId="0" applyFont="1" applyFill="1" applyBorder="1" applyAlignment="1">
      <alignment/>
    </xf>
    <xf numFmtId="164" fontId="0" fillId="3" borderId="4" xfId="0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5" xfId="0" applyNumberFormat="1" applyFill="1" applyBorder="1" applyAlignment="1">
      <alignment/>
    </xf>
    <xf numFmtId="164" fontId="0" fillId="2" borderId="8" xfId="0" applyFill="1" applyBorder="1" applyAlignment="1">
      <alignment/>
    </xf>
    <xf numFmtId="164" fontId="0" fillId="3" borderId="6" xfId="0" applyFill="1" applyBorder="1" applyAlignment="1">
      <alignment/>
    </xf>
    <xf numFmtId="164" fontId="0" fillId="3" borderId="8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'Itinéraire visuel'!$D$2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'Itinéraire visuel'!$C$3:$C$66</c:f>
              <c:numCache/>
            </c:numRef>
          </c:cat>
          <c:val>
            <c:numRef>
              <c:f>'Itinéraire visuel'!$D$3:$D$66</c:f>
              <c:numCache/>
            </c:numRef>
          </c:val>
          <c:smooth val="0"/>
        </c:ser>
        <c:marker val="1"/>
        <c:axId val="15078036"/>
        <c:axId val="1484597"/>
      </c:lineChart>
      <c:catAx>
        <c:axId val="1507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1484597"/>
        <c:crosses val="autoZero"/>
        <c:auto val="1"/>
        <c:lblOffset val="100"/>
        <c:noMultiLvlLbl val="0"/>
      </c:catAx>
      <c:valAx>
        <c:axId val="148459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1507803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14</xdr:row>
      <xdr:rowOff>38100</xdr:rowOff>
    </xdr:from>
    <xdr:to>
      <xdr:col>15</xdr:col>
      <xdr:colOff>457200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4105275" y="2305050"/>
        <a:ext cx="792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1"/>
  <sheetViews>
    <sheetView zoomScale="75" zoomScaleNormal="75" workbookViewId="0" topLeftCell="A1">
      <selection activeCell="H160" sqref="H160"/>
    </sheetView>
  </sheetViews>
  <sheetFormatPr defaultColWidth="12.57421875" defaultRowHeight="12.75"/>
  <cols>
    <col min="1" max="1" width="12.28125" style="0" customWidth="1"/>
    <col min="2" max="2" width="11.57421875" style="0" customWidth="1"/>
    <col min="3" max="3" width="18.28125" style="0" customWidth="1"/>
    <col min="4" max="4" width="37.8515625" style="0" customWidth="1"/>
    <col min="5" max="16384" width="11.57421875" style="0" customWidth="1"/>
  </cols>
  <sheetData>
    <row r="2" spans="1:8" ht="12.75">
      <c r="A2" s="1" t="s">
        <v>0</v>
      </c>
      <c r="B2" s="2"/>
      <c r="C2" s="2"/>
      <c r="D2" s="2"/>
      <c r="E2" s="2"/>
      <c r="F2" s="2"/>
      <c r="G2" s="2"/>
      <c r="H2" s="3"/>
    </row>
    <row r="3" spans="1:8" ht="12.75">
      <c r="A3" s="4"/>
      <c r="B3" t="s">
        <v>1</v>
      </c>
      <c r="E3" t="s">
        <v>2</v>
      </c>
      <c r="F3" t="s">
        <v>3</v>
      </c>
      <c r="H3" s="5" t="s">
        <v>4</v>
      </c>
    </row>
    <row r="4" spans="1:8" ht="12.75">
      <c r="A4" s="4"/>
      <c r="H4" s="5"/>
    </row>
    <row r="5" spans="1:8" ht="12.75">
      <c r="A5" s="4"/>
      <c r="B5" t="s">
        <v>5</v>
      </c>
      <c r="C5" t="s">
        <v>6</v>
      </c>
      <c r="D5" t="s">
        <v>7</v>
      </c>
      <c r="F5">
        <v>0</v>
      </c>
      <c r="H5" s="5">
        <v>800</v>
      </c>
    </row>
    <row r="6" spans="1:8" ht="12.75">
      <c r="A6" s="4"/>
      <c r="B6" t="s">
        <v>6</v>
      </c>
      <c r="C6" t="s">
        <v>8</v>
      </c>
      <c r="E6">
        <v>8</v>
      </c>
      <c r="F6">
        <v>1941</v>
      </c>
      <c r="H6" s="6">
        <f>H5+F6</f>
        <v>2741</v>
      </c>
    </row>
    <row r="7" spans="1:8" ht="12.75">
      <c r="A7" s="4"/>
      <c r="B7" t="s">
        <v>8</v>
      </c>
      <c r="C7" t="s">
        <v>9</v>
      </c>
      <c r="D7" t="s">
        <v>10</v>
      </c>
      <c r="E7">
        <v>5</v>
      </c>
      <c r="F7">
        <v>-1485</v>
      </c>
      <c r="H7" s="6">
        <f>H6+F7</f>
        <v>1256</v>
      </c>
    </row>
    <row r="8" spans="1:8" ht="12.75">
      <c r="A8" s="4"/>
      <c r="B8" t="s">
        <v>9</v>
      </c>
      <c r="C8" t="s">
        <v>11</v>
      </c>
      <c r="E8">
        <v>5</v>
      </c>
      <c r="F8">
        <v>2200</v>
      </c>
      <c r="H8" s="6">
        <f>H7+F8</f>
        <v>3456</v>
      </c>
    </row>
    <row r="9" spans="1:8" ht="12.75">
      <c r="A9" s="4"/>
      <c r="B9" t="s">
        <v>11</v>
      </c>
      <c r="C9" t="s">
        <v>12</v>
      </c>
      <c r="E9">
        <v>8</v>
      </c>
      <c r="F9">
        <v>-2656</v>
      </c>
      <c r="H9" s="6">
        <f>H8+F9</f>
        <v>800</v>
      </c>
    </row>
    <row r="10" spans="1:8" ht="12.75">
      <c r="A10" s="7"/>
      <c r="B10" s="8" t="s">
        <v>12</v>
      </c>
      <c r="C10" s="8" t="s">
        <v>5</v>
      </c>
      <c r="D10" s="8" t="s">
        <v>13</v>
      </c>
      <c r="E10" s="8"/>
      <c r="F10" s="8">
        <v>0</v>
      </c>
      <c r="G10" s="8"/>
      <c r="H10" s="9">
        <v>5</v>
      </c>
    </row>
    <row r="12" spans="1:8" ht="12.75">
      <c r="A12" s="10" t="s">
        <v>14</v>
      </c>
      <c r="B12" s="11"/>
      <c r="C12" s="11"/>
      <c r="D12" s="11"/>
      <c r="E12" s="11"/>
      <c r="F12" s="11"/>
      <c r="G12" s="11"/>
      <c r="H12" s="12"/>
    </row>
    <row r="14" spans="1:8" ht="12.75">
      <c r="A14" s="13"/>
      <c r="B14" s="14"/>
      <c r="C14" s="14"/>
      <c r="D14" s="15" t="s">
        <v>15</v>
      </c>
      <c r="E14" s="14"/>
      <c r="F14" s="14"/>
      <c r="G14" s="14"/>
      <c r="H14" s="16"/>
    </row>
    <row r="15" spans="1:8" ht="12.75">
      <c r="A15" s="17" t="s">
        <v>16</v>
      </c>
      <c r="B15" s="18" t="s">
        <v>17</v>
      </c>
      <c r="C15" s="19"/>
      <c r="D15" s="19"/>
      <c r="E15" s="19"/>
      <c r="F15" s="19"/>
      <c r="G15" s="19"/>
      <c r="H15" s="20"/>
    </row>
    <row r="16" spans="1:8" ht="12.75">
      <c r="A16" s="4"/>
      <c r="E16" t="s">
        <v>2</v>
      </c>
      <c r="F16" t="s">
        <v>3</v>
      </c>
      <c r="H16" s="5" t="s">
        <v>4</v>
      </c>
    </row>
    <row r="17" spans="1:8" ht="12.75">
      <c r="A17" s="4"/>
      <c r="B17" t="s">
        <v>18</v>
      </c>
      <c r="C17" t="s">
        <v>19</v>
      </c>
      <c r="D17" t="s">
        <v>20</v>
      </c>
      <c r="E17">
        <v>23</v>
      </c>
      <c r="F17">
        <v>520</v>
      </c>
      <c r="G17" s="21"/>
      <c r="H17" s="5">
        <v>560</v>
      </c>
    </row>
    <row r="18" spans="1:8" ht="12.75">
      <c r="A18" s="4"/>
      <c r="B18" s="22" t="s">
        <v>21</v>
      </c>
      <c r="C18" s="23">
        <f>SUM(E16:E17)</f>
        <v>23</v>
      </c>
      <c r="D18" s="21">
        <f>SUM(F16:F17)</f>
        <v>520</v>
      </c>
      <c r="H18" s="6">
        <f>H17+F18</f>
        <v>560</v>
      </c>
    </row>
    <row r="19" spans="1:8" ht="12.75">
      <c r="A19" s="4"/>
      <c r="H19" s="6">
        <f>H18+F19</f>
        <v>560</v>
      </c>
    </row>
    <row r="20" spans="1:8" ht="12.75">
      <c r="A20" s="4"/>
      <c r="B20" t="s">
        <v>22</v>
      </c>
      <c r="C20" t="s">
        <v>20</v>
      </c>
      <c r="D20" t="s">
        <v>23</v>
      </c>
      <c r="E20">
        <v>13</v>
      </c>
      <c r="F20">
        <v>915</v>
      </c>
      <c r="G20" s="21"/>
      <c r="H20" s="6">
        <f>H19+F20</f>
        <v>1475</v>
      </c>
    </row>
    <row r="21" spans="1:9" ht="12.75">
      <c r="A21" s="4"/>
      <c r="B21" s="22"/>
      <c r="C21" t="s">
        <v>23</v>
      </c>
      <c r="D21" t="s">
        <v>24</v>
      </c>
      <c r="E21">
        <v>9</v>
      </c>
      <c r="F21">
        <v>125</v>
      </c>
      <c r="G21" s="21"/>
      <c r="H21" s="6">
        <f>H20+F21</f>
        <v>1600</v>
      </c>
      <c r="I21" s="21"/>
    </row>
    <row r="22" spans="1:9" ht="12.75">
      <c r="A22" s="4"/>
      <c r="B22" s="22" t="s">
        <v>21</v>
      </c>
      <c r="C22" s="23">
        <f>SUM(E20:E21)</f>
        <v>22</v>
      </c>
      <c r="D22" s="23">
        <f>SUM(F20:F21)</f>
        <v>1040</v>
      </c>
      <c r="H22" s="6">
        <f>H21+F22</f>
        <v>1600</v>
      </c>
      <c r="I22" s="21"/>
    </row>
    <row r="23" spans="1:8" ht="12.75">
      <c r="A23" s="4"/>
      <c r="H23" s="6">
        <f>1600+F23</f>
        <v>1600</v>
      </c>
    </row>
    <row r="24" spans="1:8" ht="12.75">
      <c r="A24" s="4"/>
      <c r="B24" t="s">
        <v>25</v>
      </c>
      <c r="C24" t="s">
        <v>26</v>
      </c>
      <c r="D24" t="s">
        <v>9</v>
      </c>
      <c r="E24">
        <v>20</v>
      </c>
      <c r="F24">
        <v>1730</v>
      </c>
      <c r="H24" s="6">
        <f>1600+F24</f>
        <v>3330</v>
      </c>
    </row>
    <row r="25" spans="1:8" ht="12.75">
      <c r="A25" s="4"/>
      <c r="H25" s="6">
        <f>H24+F25</f>
        <v>3330</v>
      </c>
    </row>
    <row r="26" spans="1:8" ht="12.75">
      <c r="A26" s="4"/>
      <c r="B26" s="22" t="s">
        <v>21</v>
      </c>
      <c r="C26" s="23">
        <f>SUM(E24:E25)</f>
        <v>20</v>
      </c>
      <c r="D26">
        <v>1730</v>
      </c>
      <c r="H26" s="6">
        <f>H25+F26</f>
        <v>3330</v>
      </c>
    </row>
    <row r="27" spans="1:8" ht="12.75">
      <c r="A27" s="4"/>
      <c r="H27" s="6">
        <f>H26+F27</f>
        <v>3330</v>
      </c>
    </row>
    <row r="28" spans="1:8" ht="12.75">
      <c r="A28" s="4"/>
      <c r="B28" t="s">
        <v>27</v>
      </c>
      <c r="C28" t="s">
        <v>9</v>
      </c>
      <c r="D28" t="s">
        <v>28</v>
      </c>
      <c r="E28">
        <v>3</v>
      </c>
      <c r="F28">
        <v>1470</v>
      </c>
      <c r="H28" s="6">
        <f>H27+F28</f>
        <v>4800</v>
      </c>
    </row>
    <row r="29" spans="1:8" ht="12.75">
      <c r="A29" s="4"/>
      <c r="C29" t="s">
        <v>28</v>
      </c>
      <c r="D29" t="s">
        <v>9</v>
      </c>
      <c r="E29">
        <v>3</v>
      </c>
      <c r="F29">
        <v>-1470</v>
      </c>
      <c r="H29" s="6">
        <f>H28+F29</f>
        <v>3330</v>
      </c>
    </row>
    <row r="30" spans="1:8" ht="12.75">
      <c r="A30" s="4"/>
      <c r="C30" t="s">
        <v>9</v>
      </c>
      <c r="D30" t="s">
        <v>24</v>
      </c>
      <c r="E30">
        <v>20</v>
      </c>
      <c r="F30">
        <v>-1730</v>
      </c>
      <c r="H30" s="6">
        <f>H29+F30</f>
        <v>1600</v>
      </c>
    </row>
    <row r="31" spans="1:8" ht="12.75">
      <c r="A31" s="4"/>
      <c r="B31" s="22" t="s">
        <v>21</v>
      </c>
      <c r="C31" s="23">
        <f>SUM(E28:E30)</f>
        <v>26</v>
      </c>
      <c r="D31" s="24" t="str">
        <f>+1470&amp;-3200</f>
        <v>1470-3200</v>
      </c>
      <c r="H31" s="6">
        <f>H30+F31</f>
        <v>1600</v>
      </c>
    </row>
    <row r="32" spans="1:8" ht="12.75">
      <c r="A32" s="4"/>
      <c r="H32" s="6">
        <f>H31+F32</f>
        <v>1600</v>
      </c>
    </row>
    <row r="33" spans="1:8" ht="12.75">
      <c r="A33" s="4"/>
      <c r="B33" s="25" t="s">
        <v>29</v>
      </c>
      <c r="C33" t="s">
        <v>30</v>
      </c>
      <c r="D33" t="s">
        <v>31</v>
      </c>
      <c r="E33">
        <v>10</v>
      </c>
      <c r="F33">
        <v>50</v>
      </c>
      <c r="H33" s="6">
        <f>H32+F33</f>
        <v>1650</v>
      </c>
    </row>
    <row r="34" spans="1:8" ht="12.75">
      <c r="A34" s="4"/>
      <c r="B34" s="22" t="s">
        <v>21</v>
      </c>
      <c r="C34" s="23">
        <v>10</v>
      </c>
      <c r="D34" s="24">
        <v>50</v>
      </c>
      <c r="H34" s="6">
        <f>H33+F34</f>
        <v>1650</v>
      </c>
    </row>
    <row r="35" spans="1:8" ht="12.75">
      <c r="A35" s="4"/>
      <c r="H35" s="6">
        <f>H34+F35</f>
        <v>1650</v>
      </c>
    </row>
    <row r="36" spans="1:8" ht="12.75">
      <c r="A36" s="4"/>
      <c r="B36" s="25" t="s">
        <v>32</v>
      </c>
      <c r="C36" s="23" t="s">
        <v>33</v>
      </c>
      <c r="H36" s="6">
        <f>H35+F36</f>
        <v>1650</v>
      </c>
    </row>
    <row r="37" spans="1:8" ht="12.75">
      <c r="A37" s="4"/>
      <c r="H37" s="6">
        <f>H36+F37</f>
        <v>1650</v>
      </c>
    </row>
    <row r="38" spans="1:8" ht="12.75">
      <c r="A38" s="4"/>
      <c r="B38" t="s">
        <v>34</v>
      </c>
      <c r="C38" t="s">
        <v>31</v>
      </c>
      <c r="D38" t="s">
        <v>35</v>
      </c>
      <c r="E38">
        <v>21</v>
      </c>
      <c r="F38">
        <v>-359</v>
      </c>
      <c r="H38" s="6">
        <f>H37+F38</f>
        <v>1291</v>
      </c>
    </row>
    <row r="39" spans="1:8" ht="12.75">
      <c r="A39" s="4"/>
      <c r="B39" s="22" t="s">
        <v>21</v>
      </c>
      <c r="C39" s="23">
        <f>SUM(E38:E38)</f>
        <v>21</v>
      </c>
      <c r="H39" s="6">
        <f>H38+F39</f>
        <v>1291</v>
      </c>
    </row>
    <row r="40" spans="1:8" ht="12.75">
      <c r="A40" s="4"/>
      <c r="B40" s="22"/>
      <c r="C40" s="23"/>
      <c r="H40" s="6">
        <f>H39+F40</f>
        <v>1291</v>
      </c>
    </row>
    <row r="41" spans="1:8" ht="12.75">
      <c r="A41" s="4"/>
      <c r="B41" t="s">
        <v>36</v>
      </c>
      <c r="C41" t="s">
        <v>9</v>
      </c>
      <c r="D41" t="s">
        <v>37</v>
      </c>
      <c r="E41">
        <v>5</v>
      </c>
      <c r="F41">
        <v>1629</v>
      </c>
      <c r="H41" s="6">
        <f>H40+F41</f>
        <v>2920</v>
      </c>
    </row>
    <row r="42" spans="1:8" ht="12.75">
      <c r="A42" s="4"/>
      <c r="B42" s="22"/>
      <c r="C42" t="s">
        <v>37</v>
      </c>
      <c r="D42" t="s">
        <v>9</v>
      </c>
      <c r="E42">
        <v>5</v>
      </c>
      <c r="F42">
        <v>-1629</v>
      </c>
      <c r="H42" s="6">
        <f>H41+F42</f>
        <v>1291</v>
      </c>
    </row>
    <row r="43" spans="1:8" ht="12.75">
      <c r="A43" s="4"/>
      <c r="B43" s="22" t="s">
        <v>21</v>
      </c>
      <c r="C43" s="23">
        <f>SUM(E41:E42)</f>
        <v>10</v>
      </c>
      <c r="H43" s="6">
        <f>H42+F43</f>
        <v>1291</v>
      </c>
    </row>
    <row r="44" spans="1:8" ht="12.75">
      <c r="A44" s="4"/>
      <c r="B44" s="22"/>
      <c r="H44" s="6">
        <f>H43+F44</f>
        <v>1291</v>
      </c>
    </row>
    <row r="45" spans="1:8" ht="12.75">
      <c r="A45" s="4"/>
      <c r="B45" s="25" t="s">
        <v>38</v>
      </c>
      <c r="C45" t="s">
        <v>9</v>
      </c>
      <c r="D45" t="s">
        <v>39</v>
      </c>
      <c r="E45">
        <v>13</v>
      </c>
      <c r="F45">
        <v>109</v>
      </c>
      <c r="H45" s="6">
        <f>H44+F45</f>
        <v>1400</v>
      </c>
    </row>
    <row r="46" spans="1:8" ht="12.75">
      <c r="A46" s="4"/>
      <c r="B46" s="22" t="s">
        <v>21</v>
      </c>
      <c r="C46" s="23">
        <f>SUM(E45:E45)</f>
        <v>13</v>
      </c>
      <c r="H46" s="6">
        <f>H45+F46</f>
        <v>1400</v>
      </c>
    </row>
    <row r="47" spans="1:8" ht="12.75">
      <c r="A47" s="4"/>
      <c r="B47" s="22"/>
      <c r="C47" s="23"/>
      <c r="H47" s="6">
        <f>H46+F47</f>
        <v>1400</v>
      </c>
    </row>
    <row r="48" spans="1:8" ht="12.75">
      <c r="A48" s="4"/>
      <c r="B48" t="s">
        <v>40</v>
      </c>
      <c r="C48" t="s">
        <v>39</v>
      </c>
      <c r="D48" t="s">
        <v>41</v>
      </c>
      <c r="E48">
        <v>6</v>
      </c>
      <c r="F48">
        <v>400</v>
      </c>
      <c r="H48" s="6">
        <f>H47+F48</f>
        <v>1800</v>
      </c>
    </row>
    <row r="49" spans="1:8" ht="12.75">
      <c r="A49" s="4"/>
      <c r="C49" t="s">
        <v>41</v>
      </c>
      <c r="D49" t="s">
        <v>42</v>
      </c>
      <c r="E49">
        <v>5</v>
      </c>
      <c r="F49">
        <v>1265</v>
      </c>
      <c r="H49" s="6">
        <f>H48+F49</f>
        <v>3065</v>
      </c>
    </row>
    <row r="50" spans="1:8" ht="12.75">
      <c r="A50" s="4"/>
      <c r="B50" s="22"/>
      <c r="C50" t="s">
        <v>42</v>
      </c>
      <c r="D50" t="s">
        <v>43</v>
      </c>
      <c r="E50">
        <v>5</v>
      </c>
      <c r="F50">
        <v>607</v>
      </c>
      <c r="H50" s="6">
        <f>H49+F50</f>
        <v>3672</v>
      </c>
    </row>
    <row r="51" spans="1:8" ht="12.75">
      <c r="A51" s="4"/>
      <c r="B51" s="22"/>
      <c r="C51" t="s">
        <v>43</v>
      </c>
      <c r="D51" t="s">
        <v>41</v>
      </c>
      <c r="E51">
        <v>10</v>
      </c>
      <c r="F51">
        <v>-1872</v>
      </c>
      <c r="H51" s="6">
        <f>H50+F51</f>
        <v>1800</v>
      </c>
    </row>
    <row r="52" spans="1:8" ht="12.75">
      <c r="A52" s="4"/>
      <c r="B52" s="22" t="s">
        <v>21</v>
      </c>
      <c r="C52" s="23">
        <f>SUM(E47:E51)</f>
        <v>26</v>
      </c>
      <c r="H52" s="6">
        <f>H51+F52</f>
        <v>1800</v>
      </c>
    </row>
    <row r="53" spans="1:8" ht="12.75">
      <c r="A53" s="4"/>
      <c r="B53" s="22"/>
      <c r="C53" s="23"/>
      <c r="H53" s="6">
        <f>H52+F53</f>
        <v>1800</v>
      </c>
    </row>
    <row r="54" spans="1:8" ht="12.75">
      <c r="A54" s="4"/>
      <c r="B54" s="25" t="s">
        <v>44</v>
      </c>
      <c r="C54" s="23" t="s">
        <v>33</v>
      </c>
      <c r="E54">
        <v>0</v>
      </c>
      <c r="F54">
        <v>0</v>
      </c>
      <c r="H54" s="6">
        <f>H53+F54</f>
        <v>1800</v>
      </c>
    </row>
    <row r="55" spans="1:8" ht="12.75">
      <c r="A55" s="4"/>
      <c r="H55" s="6">
        <f>H54+F55</f>
        <v>1800</v>
      </c>
    </row>
    <row r="56" spans="1:8" ht="12.75">
      <c r="A56" s="4"/>
      <c r="B56" t="s">
        <v>45</v>
      </c>
      <c r="C56" t="s">
        <v>41</v>
      </c>
      <c r="D56" t="s">
        <v>46</v>
      </c>
      <c r="E56">
        <v>9</v>
      </c>
      <c r="F56">
        <v>-440</v>
      </c>
      <c r="H56" s="6">
        <f>H55+F56</f>
        <v>1360</v>
      </c>
    </row>
    <row r="57" spans="1:8" ht="12.75">
      <c r="A57" s="4"/>
      <c r="C57" t="s">
        <v>46</v>
      </c>
      <c r="D57" t="s">
        <v>47</v>
      </c>
      <c r="E57">
        <v>6.5</v>
      </c>
      <c r="F57">
        <v>-340</v>
      </c>
      <c r="H57" s="6">
        <f>H56+F57</f>
        <v>1020</v>
      </c>
    </row>
    <row r="58" spans="1:8" ht="12.75">
      <c r="A58" s="4"/>
      <c r="C58" t="s">
        <v>47</v>
      </c>
      <c r="D58" t="s">
        <v>48</v>
      </c>
      <c r="E58">
        <v>6.5</v>
      </c>
      <c r="F58">
        <v>-540</v>
      </c>
      <c r="H58" s="6">
        <f>H57+F58</f>
        <v>480</v>
      </c>
    </row>
    <row r="59" spans="1:8" ht="12.75">
      <c r="A59" s="4"/>
      <c r="B59" s="22" t="s">
        <v>21</v>
      </c>
      <c r="C59" s="23">
        <f>SUM(E56:E58)</f>
        <v>22</v>
      </c>
      <c r="H59" s="6">
        <f>H58+F59</f>
        <v>480</v>
      </c>
    </row>
    <row r="60" spans="1:8" ht="12.75">
      <c r="A60" s="4"/>
      <c r="H60" s="6">
        <f>H59+F60</f>
        <v>480</v>
      </c>
    </row>
    <row r="61" spans="1:8" ht="12.75">
      <c r="A61" s="4"/>
      <c r="B61" t="s">
        <v>49</v>
      </c>
      <c r="C61" t="s">
        <v>50</v>
      </c>
      <c r="D61" t="s">
        <v>51</v>
      </c>
      <c r="E61">
        <v>22.5</v>
      </c>
      <c r="F61">
        <v>-380</v>
      </c>
      <c r="H61" s="6">
        <f>H60+F61</f>
        <v>100</v>
      </c>
    </row>
    <row r="62" spans="1:8" ht="12.75">
      <c r="A62" s="4"/>
      <c r="B62" s="22" t="s">
        <v>21</v>
      </c>
      <c r="C62" s="23">
        <f>SUM(E61)</f>
        <v>22.5</v>
      </c>
      <c r="H62" s="6">
        <f>H61+F62</f>
        <v>100</v>
      </c>
    </row>
    <row r="63" spans="1:8" ht="12.75">
      <c r="A63" s="4"/>
      <c r="B63" s="22"/>
      <c r="C63" s="23"/>
      <c r="H63" s="6">
        <f>H62+F63</f>
        <v>100</v>
      </c>
    </row>
    <row r="64" spans="1:8" ht="12.75">
      <c r="A64" s="4"/>
      <c r="B64" t="s">
        <v>52</v>
      </c>
      <c r="C64" t="s">
        <v>51</v>
      </c>
      <c r="D64" t="s">
        <v>53</v>
      </c>
      <c r="E64">
        <v>35</v>
      </c>
      <c r="F64">
        <v>0</v>
      </c>
      <c r="H64" s="6">
        <f>H63+F64</f>
        <v>100</v>
      </c>
    </row>
    <row r="65" spans="1:8" ht="12.75">
      <c r="A65" s="4"/>
      <c r="B65" s="22" t="s">
        <v>21</v>
      </c>
      <c r="C65" s="23">
        <f>SUM(E64)</f>
        <v>35</v>
      </c>
      <c r="H65" s="6">
        <f>H64+F65</f>
        <v>100</v>
      </c>
    </row>
    <row r="66" spans="1:8" ht="12.75">
      <c r="A66" s="4"/>
      <c r="B66" s="22"/>
      <c r="C66" s="23"/>
      <c r="H66" s="6">
        <f>H65+F66</f>
        <v>100</v>
      </c>
    </row>
    <row r="67" spans="1:8" ht="12.75">
      <c r="A67" s="4"/>
      <c r="B67" t="s">
        <v>54</v>
      </c>
      <c r="C67" t="s">
        <v>53</v>
      </c>
      <c r="E67">
        <v>0</v>
      </c>
      <c r="F67">
        <v>0</v>
      </c>
      <c r="H67" s="6">
        <f>H66+F67</f>
        <v>100</v>
      </c>
    </row>
    <row r="68" spans="1:8" ht="12.75">
      <c r="A68" s="4"/>
      <c r="B68" s="22" t="s">
        <v>33</v>
      </c>
      <c r="C68" s="23">
        <f>SUM(E67)</f>
        <v>0</v>
      </c>
      <c r="H68" s="6">
        <f>H67+F68</f>
        <v>100</v>
      </c>
    </row>
    <row r="69" spans="1:8" ht="12.75">
      <c r="A69" s="4"/>
      <c r="B69" s="22"/>
      <c r="C69" s="23"/>
      <c r="H69" s="6">
        <f>H68+F69</f>
        <v>100</v>
      </c>
    </row>
    <row r="70" spans="1:8" ht="12.75">
      <c r="A70" s="4"/>
      <c r="B70" s="22" t="s">
        <v>55</v>
      </c>
      <c r="C70" s="23">
        <f>SUM(C17:C68)</f>
        <v>250.5</v>
      </c>
      <c r="H70" s="6">
        <f>H69+F70</f>
        <v>100</v>
      </c>
    </row>
    <row r="71" spans="1:8" ht="12.75">
      <c r="A71" s="4"/>
      <c r="B71" s="22"/>
      <c r="C71" s="23"/>
      <c r="H71" s="6">
        <f>H70+F71</f>
        <v>100</v>
      </c>
    </row>
    <row r="72" spans="1:8" ht="12.75">
      <c r="A72" s="17" t="s">
        <v>56</v>
      </c>
      <c r="B72" s="18" t="s">
        <v>57</v>
      </c>
      <c r="C72" s="26"/>
      <c r="D72" s="19"/>
      <c r="E72" s="19"/>
      <c r="F72" s="19"/>
      <c r="G72" s="19"/>
      <c r="H72" s="27">
        <f>H70+F72</f>
        <v>100</v>
      </c>
    </row>
    <row r="73" spans="1:8" ht="12.75">
      <c r="A73" s="4"/>
      <c r="B73" s="22"/>
      <c r="C73" s="23"/>
      <c r="H73" s="6">
        <f>H72+F73</f>
        <v>100</v>
      </c>
    </row>
    <row r="74" spans="1:8" ht="12.75">
      <c r="A74" s="4"/>
      <c r="B74" t="s">
        <v>18</v>
      </c>
      <c r="C74" t="s">
        <v>53</v>
      </c>
      <c r="D74" t="s">
        <v>58</v>
      </c>
      <c r="E74">
        <v>30</v>
      </c>
      <c r="F74">
        <v>0</v>
      </c>
      <c r="H74" s="6">
        <f>H73+F74</f>
        <v>100</v>
      </c>
    </row>
    <row r="75" spans="1:8" ht="12.75">
      <c r="A75" s="4"/>
      <c r="B75" s="22" t="s">
        <v>21</v>
      </c>
      <c r="C75" s="23">
        <f>SUM(E74)</f>
        <v>30</v>
      </c>
      <c r="H75" s="6">
        <f>H74+F75</f>
        <v>100</v>
      </c>
    </row>
    <row r="76" spans="1:8" ht="12.75">
      <c r="A76" s="4"/>
      <c r="H76" s="6">
        <f>H75+F76</f>
        <v>100</v>
      </c>
    </row>
    <row r="77" spans="1:8" ht="12.75">
      <c r="A77" s="4"/>
      <c r="B77" t="s">
        <v>22</v>
      </c>
      <c r="C77" t="s">
        <v>58</v>
      </c>
      <c r="D77" t="s">
        <v>59</v>
      </c>
      <c r="E77">
        <v>23.5</v>
      </c>
      <c r="F77" s="21">
        <f>+1096</f>
        <v>1096</v>
      </c>
      <c r="H77" s="6">
        <f>H76+F77</f>
        <v>1196</v>
      </c>
    </row>
    <row r="78" spans="1:8" ht="12.75">
      <c r="A78" s="4"/>
      <c r="B78" s="22" t="s">
        <v>21</v>
      </c>
      <c r="C78" s="23">
        <f>SUM(E77)</f>
        <v>23.5</v>
      </c>
      <c r="D78">
        <v>1096</v>
      </c>
      <c r="H78" s="6">
        <f>H77+F78</f>
        <v>1196</v>
      </c>
    </row>
    <row r="79" spans="1:8" ht="12.75">
      <c r="A79" s="4"/>
      <c r="H79" s="6">
        <f>H78+F79</f>
        <v>1196</v>
      </c>
    </row>
    <row r="80" spans="1:8" ht="12.75">
      <c r="A80" s="4"/>
      <c r="B80" t="s">
        <v>25</v>
      </c>
      <c r="C80" t="s">
        <v>59</v>
      </c>
      <c r="D80" t="s">
        <v>60</v>
      </c>
      <c r="E80">
        <v>17.5</v>
      </c>
      <c r="F80">
        <v>-736</v>
      </c>
      <c r="H80" s="6">
        <f>H79+F80</f>
        <v>460</v>
      </c>
    </row>
    <row r="81" spans="1:8" ht="12.75">
      <c r="A81" s="4"/>
      <c r="C81" t="s">
        <v>60</v>
      </c>
      <c r="D81" t="s">
        <v>61</v>
      </c>
      <c r="E81">
        <v>2.5</v>
      </c>
      <c r="F81">
        <v>40</v>
      </c>
      <c r="H81" s="6">
        <f>H80+F81</f>
        <v>500</v>
      </c>
    </row>
    <row r="82" spans="1:8" ht="12.75">
      <c r="A82" s="4"/>
      <c r="B82" s="22" t="s">
        <v>21</v>
      </c>
      <c r="C82" s="23">
        <f>SUM(E80:E81)</f>
        <v>20</v>
      </c>
      <c r="H82" s="6">
        <f>H81+F82</f>
        <v>500</v>
      </c>
    </row>
    <row r="83" spans="1:8" ht="12.75">
      <c r="A83" s="4"/>
      <c r="H83" s="6">
        <f>H82+F83</f>
        <v>500</v>
      </c>
    </row>
    <row r="84" spans="1:8" ht="12.75">
      <c r="A84" s="4"/>
      <c r="B84" t="s">
        <v>27</v>
      </c>
      <c r="C84" t="s">
        <v>61</v>
      </c>
      <c r="D84" t="s">
        <v>62</v>
      </c>
      <c r="E84">
        <v>11</v>
      </c>
      <c r="F84">
        <v>700</v>
      </c>
      <c r="H84" s="6">
        <f>H83+F84</f>
        <v>1200</v>
      </c>
    </row>
    <row r="85" spans="1:8" ht="12.75">
      <c r="A85" s="4"/>
      <c r="C85" t="s">
        <v>62</v>
      </c>
      <c r="D85" t="s">
        <v>28</v>
      </c>
      <c r="E85">
        <v>2.5</v>
      </c>
      <c r="F85">
        <v>655</v>
      </c>
      <c r="H85" s="6">
        <f>H84+F85</f>
        <v>1855</v>
      </c>
    </row>
    <row r="86" spans="1:8" ht="12.75">
      <c r="A86" s="4"/>
      <c r="C86" t="s">
        <v>28</v>
      </c>
      <c r="D86" t="s">
        <v>62</v>
      </c>
      <c r="E86">
        <v>2.5</v>
      </c>
      <c r="F86">
        <v>-655</v>
      </c>
      <c r="H86" s="6">
        <f>H85+F86</f>
        <v>1200</v>
      </c>
    </row>
    <row r="87" spans="1:8" ht="12.75">
      <c r="A87" s="4"/>
      <c r="C87" t="s">
        <v>62</v>
      </c>
      <c r="D87" t="s">
        <v>9</v>
      </c>
      <c r="E87">
        <v>1</v>
      </c>
      <c r="F87">
        <v>-18</v>
      </c>
      <c r="H87" s="6">
        <f>H84+F87</f>
        <v>1182</v>
      </c>
    </row>
    <row r="88" spans="1:8" ht="12.75">
      <c r="A88" s="4"/>
      <c r="B88" s="22" t="s">
        <v>21</v>
      </c>
      <c r="C88" s="23">
        <f>SUM(E84:E87)</f>
        <v>17</v>
      </c>
      <c r="H88" s="6">
        <f>H87+F88</f>
        <v>1182</v>
      </c>
    </row>
    <row r="89" spans="1:8" ht="12.75">
      <c r="A89" s="4"/>
      <c r="H89" s="6">
        <f>H88+F89</f>
        <v>1182</v>
      </c>
    </row>
    <row r="90" spans="1:8" ht="12.75">
      <c r="A90" s="4"/>
      <c r="B90" t="s">
        <v>29</v>
      </c>
      <c r="C90" t="s">
        <v>9</v>
      </c>
      <c r="D90" t="s">
        <v>63</v>
      </c>
      <c r="E90">
        <v>18</v>
      </c>
      <c r="F90">
        <v>-360</v>
      </c>
      <c r="H90" s="6">
        <f>H89+F90</f>
        <v>822</v>
      </c>
    </row>
    <row r="91" spans="1:8" ht="12.75">
      <c r="A91" s="4"/>
      <c r="B91" s="22" t="s">
        <v>21</v>
      </c>
      <c r="C91" s="23">
        <f>SUM(E90)</f>
        <v>18</v>
      </c>
      <c r="H91" s="6">
        <f>H90+F91</f>
        <v>822</v>
      </c>
    </row>
    <row r="92" spans="1:8" ht="12.75">
      <c r="A92" s="4"/>
      <c r="C92" s="23"/>
      <c r="H92" s="6">
        <f>H91+F92</f>
        <v>822</v>
      </c>
    </row>
    <row r="93" spans="1:8" ht="12.75">
      <c r="A93" s="4"/>
      <c r="B93" t="s">
        <v>32</v>
      </c>
      <c r="C93" t="s">
        <v>63</v>
      </c>
      <c r="D93" t="s">
        <v>64</v>
      </c>
      <c r="E93">
        <v>13.5</v>
      </c>
      <c r="F93">
        <v>778</v>
      </c>
      <c r="H93" s="6">
        <f>H92+F93</f>
        <v>1600</v>
      </c>
    </row>
    <row r="94" spans="1:8" ht="12.75">
      <c r="A94" s="4"/>
      <c r="C94" t="s">
        <v>64</v>
      </c>
      <c r="D94" t="s">
        <v>65</v>
      </c>
      <c r="E94">
        <v>6</v>
      </c>
      <c r="F94">
        <v>240</v>
      </c>
      <c r="H94" s="6">
        <f>H93+F94</f>
        <v>1840</v>
      </c>
    </row>
    <row r="95" spans="1:8" ht="12.75">
      <c r="A95" s="4"/>
      <c r="B95" s="22" t="s">
        <v>21</v>
      </c>
      <c r="C95" s="23">
        <f>SUM(E93:E94)</f>
        <v>19.5</v>
      </c>
      <c r="D95" s="28">
        <f>SUM(F93:F94)</f>
        <v>1018</v>
      </c>
      <c r="H95" s="6">
        <f>H94+F95</f>
        <v>1840</v>
      </c>
    </row>
    <row r="96" spans="1:8" ht="12.75">
      <c r="A96" s="4"/>
      <c r="B96" s="22"/>
      <c r="C96" s="23"/>
      <c r="H96" s="6">
        <f>H95+F96</f>
        <v>1840</v>
      </c>
    </row>
    <row r="97" spans="1:8" ht="12.75">
      <c r="A97" s="4"/>
      <c r="B97" s="25" t="s">
        <v>34</v>
      </c>
      <c r="C97" t="s">
        <v>65</v>
      </c>
      <c r="D97" t="s">
        <v>66</v>
      </c>
      <c r="E97">
        <v>22</v>
      </c>
      <c r="F97">
        <v>-1040</v>
      </c>
      <c r="H97" s="6">
        <f>H96+F97</f>
        <v>800</v>
      </c>
    </row>
    <row r="98" spans="1:8" ht="12.75">
      <c r="A98" s="4"/>
      <c r="B98" s="22" t="s">
        <v>21</v>
      </c>
      <c r="C98" s="22">
        <v>22</v>
      </c>
      <c r="H98" s="6">
        <f>H97+F98</f>
        <v>800</v>
      </c>
    </row>
    <row r="99" spans="1:8" ht="12.75">
      <c r="A99" s="4"/>
      <c r="H99" s="6">
        <f>H98+F99</f>
        <v>800</v>
      </c>
    </row>
    <row r="100" spans="1:8" ht="12.75">
      <c r="A100" s="4"/>
      <c r="B100" t="s">
        <v>36</v>
      </c>
      <c r="C100" t="s">
        <v>66</v>
      </c>
      <c r="D100" t="s">
        <v>67</v>
      </c>
      <c r="E100">
        <v>10</v>
      </c>
      <c r="F100">
        <v>-430</v>
      </c>
      <c r="H100" s="6">
        <f>H99+F100</f>
        <v>370</v>
      </c>
    </row>
    <row r="101" spans="1:8" ht="12.75">
      <c r="A101" s="4"/>
      <c r="B101" s="22" t="s">
        <v>21</v>
      </c>
      <c r="C101" s="22">
        <v>10</v>
      </c>
      <c r="H101" s="6">
        <f>H100+F101</f>
        <v>370</v>
      </c>
    </row>
    <row r="102" spans="1:8" ht="12.75">
      <c r="A102" s="4"/>
      <c r="H102" s="6">
        <f>H101+F102</f>
        <v>370</v>
      </c>
    </row>
    <row r="103" spans="1:8" ht="12.75">
      <c r="A103" s="4"/>
      <c r="B103" t="s">
        <v>38</v>
      </c>
      <c r="C103" t="s">
        <v>67</v>
      </c>
      <c r="D103" t="s">
        <v>68</v>
      </c>
      <c r="E103">
        <v>16.5</v>
      </c>
      <c r="F103">
        <v>1486</v>
      </c>
      <c r="H103" s="6">
        <f>H102+F103</f>
        <v>1856</v>
      </c>
    </row>
    <row r="104" spans="1:8" ht="12.75">
      <c r="A104" s="4"/>
      <c r="C104" t="s">
        <v>68</v>
      </c>
      <c r="D104" t="s">
        <v>69</v>
      </c>
      <c r="E104">
        <v>4.5</v>
      </c>
      <c r="F104">
        <v>-940</v>
      </c>
      <c r="H104" s="6">
        <f>H103+F104</f>
        <v>916</v>
      </c>
    </row>
    <row r="105" spans="1:8" ht="12.75">
      <c r="A105" s="4"/>
      <c r="B105" s="22" t="s">
        <v>21</v>
      </c>
      <c r="C105" s="23">
        <f>SUM(E103:E104)</f>
        <v>21</v>
      </c>
      <c r="H105" s="6">
        <f>H104+F105</f>
        <v>916</v>
      </c>
    </row>
    <row r="106" spans="1:8" ht="12.75">
      <c r="A106" s="4"/>
      <c r="B106" s="22"/>
      <c r="C106" s="23"/>
      <c r="H106" s="6">
        <f>H105+F106</f>
        <v>916</v>
      </c>
    </row>
    <row r="107" spans="1:8" ht="12.75">
      <c r="A107" s="4"/>
      <c r="B107" s="25" t="s">
        <v>40</v>
      </c>
      <c r="C107" t="s">
        <v>69</v>
      </c>
      <c r="D107" t="s">
        <v>70</v>
      </c>
      <c r="E107">
        <v>8</v>
      </c>
      <c r="F107">
        <v>-116</v>
      </c>
      <c r="H107" s="6">
        <f>H106+F107</f>
        <v>800</v>
      </c>
    </row>
    <row r="108" spans="1:8" ht="12.75">
      <c r="A108" s="4"/>
      <c r="C108" t="s">
        <v>70</v>
      </c>
      <c r="D108" t="s">
        <v>71</v>
      </c>
      <c r="E108">
        <v>1</v>
      </c>
      <c r="F108">
        <v>0</v>
      </c>
      <c r="H108" s="6">
        <f>H107+F108</f>
        <v>800</v>
      </c>
    </row>
    <row r="109" spans="1:8" ht="12.75">
      <c r="A109" s="4"/>
      <c r="C109" t="s">
        <v>71</v>
      </c>
      <c r="D109" t="s">
        <v>72</v>
      </c>
      <c r="E109">
        <v>4</v>
      </c>
      <c r="F109">
        <v>100</v>
      </c>
      <c r="H109" s="6">
        <f>H108+F109</f>
        <v>900</v>
      </c>
    </row>
    <row r="110" spans="1:8" ht="12.75">
      <c r="A110" s="4"/>
      <c r="B110" s="22" t="s">
        <v>21</v>
      </c>
      <c r="C110" s="23">
        <f>SUM(E107:E109)</f>
        <v>13</v>
      </c>
      <c r="H110" s="6">
        <f>H109+F110</f>
        <v>900</v>
      </c>
    </row>
    <row r="111" spans="1:8" ht="12.75">
      <c r="A111" s="4"/>
      <c r="H111" s="6">
        <f>H110+F111</f>
        <v>900</v>
      </c>
    </row>
    <row r="112" spans="1:8" ht="12.75">
      <c r="A112" s="4"/>
      <c r="B112" t="s">
        <v>44</v>
      </c>
      <c r="C112" t="s">
        <v>72</v>
      </c>
      <c r="D112" t="s">
        <v>73</v>
      </c>
      <c r="E112">
        <v>3.5</v>
      </c>
      <c r="F112">
        <v>-220</v>
      </c>
      <c r="H112" s="6">
        <f>H111+F112</f>
        <v>680</v>
      </c>
    </row>
    <row r="113" spans="1:8" ht="12.75">
      <c r="A113" s="4"/>
      <c r="C113" t="s">
        <v>73</v>
      </c>
      <c r="D113" t="s">
        <v>74</v>
      </c>
      <c r="E113">
        <v>13.5</v>
      </c>
      <c r="F113">
        <v>-280</v>
      </c>
      <c r="H113" s="6">
        <f>H112+F113</f>
        <v>400</v>
      </c>
    </row>
    <row r="114" spans="1:8" ht="12.75">
      <c r="A114" s="4"/>
      <c r="B114" s="22" t="s">
        <v>21</v>
      </c>
      <c r="C114" s="23">
        <f>SUM(E112:E113)</f>
        <v>17</v>
      </c>
      <c r="H114" s="6">
        <f>H113+F114</f>
        <v>400</v>
      </c>
    </row>
    <row r="115" spans="1:8" ht="12.75">
      <c r="A115" s="4"/>
      <c r="B115" s="22"/>
      <c r="C115" s="23"/>
      <c r="H115" s="6">
        <f>H114+F115</f>
        <v>400</v>
      </c>
    </row>
    <row r="116" spans="1:8" ht="12.75">
      <c r="A116" s="4"/>
      <c r="B116" s="22" t="s">
        <v>45</v>
      </c>
      <c r="C116" s="23" t="s">
        <v>33</v>
      </c>
      <c r="H116" s="6">
        <f>H115+F116</f>
        <v>400</v>
      </c>
    </row>
    <row r="117" spans="1:8" ht="12.75">
      <c r="A117" s="4"/>
      <c r="H117" s="6">
        <f>H116+F117</f>
        <v>400</v>
      </c>
    </row>
    <row r="118" spans="1:8" ht="12.75">
      <c r="A118" s="4"/>
      <c r="B118" t="s">
        <v>49</v>
      </c>
      <c r="C118" t="s">
        <v>74</v>
      </c>
      <c r="D118" t="s">
        <v>75</v>
      </c>
      <c r="E118">
        <v>19</v>
      </c>
      <c r="F118">
        <v>-400</v>
      </c>
      <c r="H118" s="6">
        <f>H117+F118</f>
        <v>0</v>
      </c>
    </row>
    <row r="119" spans="1:8" ht="12.75">
      <c r="A119" s="4"/>
      <c r="B119" s="22" t="s">
        <v>21</v>
      </c>
      <c r="C119" s="23">
        <f>SUM(E118)</f>
        <v>19</v>
      </c>
      <c r="H119" s="6">
        <f>H118+F119</f>
        <v>0</v>
      </c>
    </row>
    <row r="120" spans="1:8" ht="12.75">
      <c r="A120" s="4"/>
      <c r="H120" s="6">
        <f>H119+F120</f>
        <v>0</v>
      </c>
    </row>
    <row r="121" spans="1:8" ht="12.75">
      <c r="A121" s="4"/>
      <c r="B121" t="s">
        <v>76</v>
      </c>
      <c r="C121" t="s">
        <v>75</v>
      </c>
      <c r="D121" t="s">
        <v>77</v>
      </c>
      <c r="E121">
        <v>40</v>
      </c>
      <c r="F121">
        <v>0</v>
      </c>
      <c r="H121" s="6">
        <f>H120+F121</f>
        <v>0</v>
      </c>
    </row>
    <row r="122" spans="1:8" ht="12.75">
      <c r="A122" s="4"/>
      <c r="B122" s="22" t="s">
        <v>21</v>
      </c>
      <c r="C122" s="23">
        <f>SUM(E121)</f>
        <v>40</v>
      </c>
      <c r="H122" s="6">
        <f>H121+F122</f>
        <v>0</v>
      </c>
    </row>
    <row r="123" spans="1:8" ht="12.75">
      <c r="A123" s="4"/>
      <c r="B123" s="22"/>
      <c r="C123" s="23"/>
      <c r="H123" s="6">
        <f>H122+F123</f>
        <v>0</v>
      </c>
    </row>
    <row r="124" spans="1:8" ht="12.75">
      <c r="A124" s="4"/>
      <c r="B124" s="22" t="s">
        <v>78</v>
      </c>
      <c r="C124" s="23" t="s">
        <v>33</v>
      </c>
      <c r="H124" s="6">
        <f>H123+F124</f>
        <v>0</v>
      </c>
    </row>
    <row r="125" spans="1:8" ht="12.75">
      <c r="A125" s="4"/>
      <c r="H125" s="6">
        <f>H124+F125</f>
        <v>0</v>
      </c>
    </row>
    <row r="126" spans="1:8" ht="12.75">
      <c r="A126" s="4"/>
      <c r="B126" t="s">
        <v>79</v>
      </c>
      <c r="C126" t="s">
        <v>77</v>
      </c>
      <c r="D126" t="s">
        <v>80</v>
      </c>
      <c r="E126">
        <v>8</v>
      </c>
      <c r="F126">
        <v>280</v>
      </c>
      <c r="H126" s="6">
        <f>H125+F126</f>
        <v>280</v>
      </c>
    </row>
    <row r="127" spans="1:8" ht="12.75">
      <c r="A127" s="4"/>
      <c r="C127" t="s">
        <v>80</v>
      </c>
      <c r="D127" t="s">
        <v>81</v>
      </c>
      <c r="E127">
        <v>8</v>
      </c>
      <c r="F127">
        <v>400</v>
      </c>
      <c r="H127" s="6">
        <f>H126+F127</f>
        <v>680</v>
      </c>
    </row>
    <row r="128" spans="1:8" ht="12.75">
      <c r="A128" s="4"/>
      <c r="B128" s="22" t="s">
        <v>21</v>
      </c>
      <c r="C128" s="23">
        <f>SUM(E126:E127)</f>
        <v>16</v>
      </c>
      <c r="H128" s="6">
        <f>H127+F128</f>
        <v>680</v>
      </c>
    </row>
    <row r="129" spans="1:8" ht="12.75">
      <c r="A129" s="4"/>
      <c r="B129" s="22"/>
      <c r="C129" s="23"/>
      <c r="H129" s="6">
        <f>H128+F129</f>
        <v>680</v>
      </c>
    </row>
    <row r="130" spans="1:8" ht="12.75">
      <c r="A130" s="4"/>
      <c r="B130" t="s">
        <v>82</v>
      </c>
      <c r="C130" s="28" t="s">
        <v>81</v>
      </c>
      <c r="D130" t="s">
        <v>83</v>
      </c>
      <c r="E130">
        <v>8</v>
      </c>
      <c r="F130">
        <v>600</v>
      </c>
      <c r="H130" s="6">
        <f>H129+F130</f>
        <v>1280</v>
      </c>
    </row>
    <row r="131" spans="1:8" ht="12.75">
      <c r="A131" s="4"/>
      <c r="C131" t="s">
        <v>83</v>
      </c>
      <c r="D131" t="s">
        <v>84</v>
      </c>
      <c r="E131">
        <v>15</v>
      </c>
      <c r="F131">
        <v>-680</v>
      </c>
      <c r="H131" s="6">
        <f>H130+F131</f>
        <v>600</v>
      </c>
    </row>
    <row r="132" spans="1:8" ht="12.75">
      <c r="A132" s="4"/>
      <c r="B132" s="22" t="s">
        <v>21</v>
      </c>
      <c r="C132" s="23">
        <f>SUM(E130:E131)</f>
        <v>23</v>
      </c>
      <c r="H132" s="6">
        <f>H131+F132</f>
        <v>600</v>
      </c>
    </row>
    <row r="133" spans="1:8" ht="12.75">
      <c r="A133" s="4"/>
      <c r="H133" s="6">
        <f>H132+F133</f>
        <v>600</v>
      </c>
    </row>
    <row r="134" spans="1:8" ht="12.75">
      <c r="A134" s="4"/>
      <c r="B134" t="s">
        <v>85</v>
      </c>
      <c r="C134" t="s">
        <v>84</v>
      </c>
      <c r="D134" t="s">
        <v>86</v>
      </c>
      <c r="E134">
        <v>7</v>
      </c>
      <c r="F134">
        <v>13</v>
      </c>
      <c r="H134" s="6">
        <f>H133+F134</f>
        <v>613</v>
      </c>
    </row>
    <row r="135" spans="1:8" ht="12.75">
      <c r="A135" s="4"/>
      <c r="C135" t="s">
        <v>86</v>
      </c>
      <c r="D135" t="s">
        <v>87</v>
      </c>
      <c r="E135">
        <v>5</v>
      </c>
      <c r="F135">
        <v>207</v>
      </c>
      <c r="H135" s="6">
        <f>H134+F135</f>
        <v>820</v>
      </c>
    </row>
    <row r="136" spans="1:8" ht="12.75">
      <c r="A136" s="4"/>
      <c r="C136" t="s">
        <v>88</v>
      </c>
      <c r="D136" t="s">
        <v>89</v>
      </c>
      <c r="E136">
        <v>2</v>
      </c>
      <c r="F136">
        <v>-100</v>
      </c>
      <c r="H136" s="6">
        <f>H135+F136</f>
        <v>720</v>
      </c>
    </row>
    <row r="137" spans="1:8" ht="12.75">
      <c r="A137" s="4"/>
      <c r="C137" t="s">
        <v>89</v>
      </c>
      <c r="D137" t="s">
        <v>90</v>
      </c>
      <c r="E137">
        <v>6</v>
      </c>
      <c r="F137">
        <v>-360</v>
      </c>
      <c r="H137" s="6">
        <f>H136+F137</f>
        <v>360</v>
      </c>
    </row>
    <row r="138" spans="1:8" ht="12.75">
      <c r="A138" s="4"/>
      <c r="B138" s="22" t="s">
        <v>21</v>
      </c>
      <c r="C138" s="23">
        <f>SUM(E134:E137)</f>
        <v>20</v>
      </c>
      <c r="H138" s="6">
        <f>H137+F138</f>
        <v>360</v>
      </c>
    </row>
    <row r="139" spans="1:8" ht="12.75">
      <c r="A139" s="4"/>
      <c r="H139" s="6">
        <f>H138+F139</f>
        <v>360</v>
      </c>
    </row>
    <row r="140" spans="1:8" ht="12.75">
      <c r="A140" s="4"/>
      <c r="B140" t="s">
        <v>91</v>
      </c>
      <c r="C140" t="s">
        <v>90</v>
      </c>
      <c r="D140" t="s">
        <v>92</v>
      </c>
      <c r="E140">
        <v>20</v>
      </c>
      <c r="F140">
        <v>-205</v>
      </c>
      <c r="H140" s="6">
        <f>H139+F140</f>
        <v>155</v>
      </c>
    </row>
    <row r="141" spans="1:8" ht="12.75">
      <c r="A141" s="4"/>
      <c r="B141" s="22" t="s">
        <v>21</v>
      </c>
      <c r="C141" s="23">
        <f>SUM(E140)</f>
        <v>20</v>
      </c>
      <c r="H141" s="6">
        <f>H140+F141</f>
        <v>155</v>
      </c>
    </row>
    <row r="142" spans="1:8" ht="12.75">
      <c r="A142" s="4"/>
      <c r="H142" s="6">
        <f>H141+F142</f>
        <v>155</v>
      </c>
    </row>
    <row r="143" spans="1:8" ht="12.75">
      <c r="A143" s="4"/>
      <c r="B143" t="s">
        <v>93</v>
      </c>
      <c r="C143" t="s">
        <v>94</v>
      </c>
      <c r="D143" t="s">
        <v>95</v>
      </c>
      <c r="E143">
        <v>12</v>
      </c>
      <c r="F143">
        <v>-24</v>
      </c>
      <c r="H143" s="6">
        <f>H142+F143</f>
        <v>131</v>
      </c>
    </row>
    <row r="144" spans="1:8" ht="12.75">
      <c r="A144" s="4"/>
      <c r="B144" s="22" t="s">
        <v>21</v>
      </c>
      <c r="C144" s="23">
        <f>SUM(E143)</f>
        <v>12</v>
      </c>
      <c r="H144" s="6">
        <f>H143+F144</f>
        <v>131</v>
      </c>
    </row>
    <row r="145" spans="1:8" ht="12.75">
      <c r="A145" s="4"/>
      <c r="H145" s="6">
        <f>H144+F145</f>
        <v>131</v>
      </c>
    </row>
    <row r="146" spans="1:8" ht="12.75">
      <c r="A146" s="4"/>
      <c r="C146" t="s">
        <v>95</v>
      </c>
      <c r="D146" t="s">
        <v>96</v>
      </c>
      <c r="E146">
        <v>19</v>
      </c>
      <c r="F146">
        <v>258</v>
      </c>
      <c r="H146" s="6">
        <f>H145+F146</f>
        <v>389</v>
      </c>
    </row>
    <row r="147" spans="1:8" ht="12.75">
      <c r="A147" s="4"/>
      <c r="B147" s="22" t="s">
        <v>21</v>
      </c>
      <c r="C147" s="23">
        <f>SUM(E146)</f>
        <v>19</v>
      </c>
      <c r="H147" s="6">
        <f>H146+F147</f>
        <v>389</v>
      </c>
    </row>
    <row r="148" spans="1:8" ht="12.75">
      <c r="A148" s="4"/>
      <c r="H148" s="6">
        <f>H147+F148</f>
        <v>389</v>
      </c>
    </row>
    <row r="149" spans="1:8" ht="12.75">
      <c r="A149" s="4"/>
      <c r="B149" t="s">
        <v>97</v>
      </c>
      <c r="C149" t="s">
        <v>96</v>
      </c>
      <c r="D149" t="s">
        <v>98</v>
      </c>
      <c r="E149">
        <v>8</v>
      </c>
      <c r="F149">
        <v>209</v>
      </c>
      <c r="H149" s="6">
        <f>H148+F149</f>
        <v>598</v>
      </c>
    </row>
    <row r="150" spans="1:8" ht="12.75">
      <c r="A150" s="4"/>
      <c r="C150" t="s">
        <v>73</v>
      </c>
      <c r="D150" t="s">
        <v>9</v>
      </c>
      <c r="E150">
        <v>9</v>
      </c>
      <c r="F150">
        <v>137</v>
      </c>
      <c r="H150" s="6">
        <f>H149+F150</f>
        <v>735</v>
      </c>
    </row>
    <row r="151" spans="1:8" ht="12.75">
      <c r="A151" s="4"/>
      <c r="C151" t="s">
        <v>9</v>
      </c>
      <c r="D151" t="s">
        <v>99</v>
      </c>
      <c r="E151">
        <v>10</v>
      </c>
      <c r="F151">
        <v>-360</v>
      </c>
      <c r="H151" s="6">
        <f>H150+F151</f>
        <v>375</v>
      </c>
    </row>
    <row r="152" spans="1:8" ht="12.75">
      <c r="A152" s="4"/>
      <c r="B152" s="22" t="s">
        <v>21</v>
      </c>
      <c r="C152" s="23">
        <f>SUM(E149:E151)</f>
        <v>27</v>
      </c>
      <c r="H152" s="6">
        <f>H151+F152</f>
        <v>375</v>
      </c>
    </row>
    <row r="153" spans="1:8" ht="12.75">
      <c r="A153" s="4"/>
      <c r="H153" s="6">
        <f>H152+F153</f>
        <v>375</v>
      </c>
    </row>
    <row r="154" spans="1:8" ht="12.75">
      <c r="A154" s="4"/>
      <c r="B154" t="s">
        <v>100</v>
      </c>
      <c r="C154" t="s">
        <v>99</v>
      </c>
      <c r="D154" t="s">
        <v>101</v>
      </c>
      <c r="E154">
        <v>13</v>
      </c>
      <c r="F154">
        <v>785</v>
      </c>
      <c r="H154" s="6">
        <f>H153+F154</f>
        <v>1160</v>
      </c>
    </row>
    <row r="155" spans="1:8" ht="12.75">
      <c r="A155" s="4"/>
      <c r="C155" t="s">
        <v>101</v>
      </c>
      <c r="D155" t="s">
        <v>102</v>
      </c>
      <c r="E155">
        <v>24</v>
      </c>
      <c r="F155">
        <v>-1000</v>
      </c>
      <c r="H155" s="6">
        <f>H154+F155</f>
        <v>160</v>
      </c>
    </row>
    <row r="156" spans="1:8" ht="12.75">
      <c r="A156" s="4"/>
      <c r="B156" s="22" t="s">
        <v>21</v>
      </c>
      <c r="C156" s="23">
        <f>SUM(E153:E155)</f>
        <v>37</v>
      </c>
      <c r="H156" s="6">
        <f>H155+F156</f>
        <v>160</v>
      </c>
    </row>
    <row r="157" spans="1:8" ht="12.75">
      <c r="A157" s="4"/>
      <c r="H157" s="6">
        <f>H156+F157</f>
        <v>160</v>
      </c>
    </row>
    <row r="158" spans="1:8" ht="12.75">
      <c r="A158" s="4"/>
      <c r="B158" t="s">
        <v>103</v>
      </c>
      <c r="C158" t="s">
        <v>102</v>
      </c>
      <c r="D158" t="s">
        <v>104</v>
      </c>
      <c r="E158">
        <v>10</v>
      </c>
      <c r="F158">
        <v>-100</v>
      </c>
      <c r="H158" s="6">
        <f>H157+F158</f>
        <v>60</v>
      </c>
    </row>
    <row r="159" spans="1:8" ht="12.75">
      <c r="A159" s="4"/>
      <c r="B159" s="22" t="s">
        <v>21</v>
      </c>
      <c r="C159" s="23">
        <f>SUM(E158)</f>
        <v>10</v>
      </c>
      <c r="H159" s="6">
        <f>H158+F159</f>
        <v>60</v>
      </c>
    </row>
    <row r="160" spans="1:8" ht="12.75">
      <c r="A160" s="7"/>
      <c r="B160" s="29" t="s">
        <v>105</v>
      </c>
      <c r="C160" s="30">
        <f>SUM(C75:C159)</f>
        <v>454</v>
      </c>
      <c r="D160" s="8" t="s">
        <v>106</v>
      </c>
      <c r="E160" s="8"/>
      <c r="F160" s="8"/>
      <c r="G160" s="8"/>
      <c r="H160" s="31">
        <f>H159+F160</f>
        <v>60</v>
      </c>
    </row>
    <row r="161" spans="1:8" ht="12.75">
      <c r="A161" s="32"/>
      <c r="B161" s="33" t="s">
        <v>107</v>
      </c>
      <c r="C161" s="33">
        <f>SUM(C160+C70)</f>
        <v>704.5</v>
      </c>
      <c r="D161" s="33" t="s">
        <v>106</v>
      </c>
      <c r="E161" s="34"/>
      <c r="F161" s="35">
        <f>SUM(F154,F150,F149,F146,F135,F134,F130,F127,F126,F109,F103,F94,F93,F84,F85,F81,F77,F50,F49,F48,F45,F41,F33,F28,F24,F21,F20,F17,F8,F6)</f>
        <v>20945</v>
      </c>
      <c r="G161" s="33" t="s">
        <v>108</v>
      </c>
      <c r="H161" s="36"/>
    </row>
    <row r="162" ht="12.75">
      <c r="H162" s="21"/>
    </row>
    <row r="163" spans="1:4" ht="12.75">
      <c r="A163" s="37"/>
      <c r="B163" s="38" t="s">
        <v>109</v>
      </c>
      <c r="C163" s="39"/>
      <c r="D163" s="40"/>
    </row>
    <row r="164" spans="1:4" ht="12.75">
      <c r="A164" s="41"/>
      <c r="B164" s="42">
        <v>1</v>
      </c>
      <c r="C164" s="43" t="s">
        <v>110</v>
      </c>
      <c r="D164" s="40"/>
    </row>
    <row r="165" spans="1:4" ht="12.75">
      <c r="A165" s="41"/>
      <c r="B165" s="42">
        <v>10</v>
      </c>
      <c r="C165" s="43" t="s">
        <v>111</v>
      </c>
      <c r="D165" s="40"/>
    </row>
    <row r="166" spans="1:4" ht="12.75">
      <c r="A166" s="41"/>
      <c r="B166" s="42">
        <v>16</v>
      </c>
      <c r="C166" s="43" t="s">
        <v>112</v>
      </c>
      <c r="D166" s="40"/>
    </row>
    <row r="167" spans="1:4" ht="12.75">
      <c r="A167" s="41"/>
      <c r="B167" s="42">
        <v>26</v>
      </c>
      <c r="C167" s="43" t="s">
        <v>113</v>
      </c>
      <c r="D167" s="40"/>
    </row>
    <row r="168" spans="1:4" ht="12.75">
      <c r="A168" s="41"/>
      <c r="B168" s="42">
        <v>7</v>
      </c>
      <c r="C168" s="43" t="s">
        <v>114</v>
      </c>
      <c r="D168" s="40"/>
    </row>
    <row r="169" spans="1:4" ht="12.75">
      <c r="A169" s="44" t="s">
        <v>115</v>
      </c>
      <c r="B169" s="45">
        <f>SUM(B164:B168)</f>
        <v>60</v>
      </c>
      <c r="C169" s="46" t="s">
        <v>116</v>
      </c>
      <c r="D169" s="40"/>
    </row>
    <row r="170" spans="1:4" ht="12.75">
      <c r="A170" s="37" t="s">
        <v>117</v>
      </c>
      <c r="B170" s="38"/>
      <c r="C170" s="38" t="s">
        <v>118</v>
      </c>
      <c r="D170" s="39"/>
    </row>
    <row r="171" spans="1:4" ht="12.75">
      <c r="A171" s="47"/>
      <c r="B171" s="48"/>
      <c r="C171" s="48" t="s">
        <v>119</v>
      </c>
      <c r="D171" s="4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75" zoomScaleNormal="75" workbookViewId="0" topLeftCell="A1">
      <selection activeCell="K36" sqref="K36"/>
    </sheetView>
  </sheetViews>
  <sheetFormatPr defaultColWidth="12.57421875" defaultRowHeight="12.75"/>
  <cols>
    <col min="1" max="16384" width="11.57421875" style="0" customWidth="1"/>
  </cols>
  <sheetData>
    <row r="1" spans="1:4" ht="12.75">
      <c r="A1" s="49" t="s">
        <v>2</v>
      </c>
      <c r="B1" s="50" t="s">
        <v>3</v>
      </c>
      <c r="C1" s="49" t="s">
        <v>120</v>
      </c>
      <c r="D1" s="50" t="s">
        <v>4</v>
      </c>
    </row>
    <row r="2" spans="1:4" ht="12.75">
      <c r="A2" s="4">
        <v>0</v>
      </c>
      <c r="B2" s="20">
        <v>0</v>
      </c>
      <c r="C2" s="51">
        <v>0</v>
      </c>
      <c r="D2" s="52">
        <v>0</v>
      </c>
    </row>
    <row r="3" spans="1:4" ht="12.75">
      <c r="A3" s="4">
        <v>0</v>
      </c>
      <c r="B3" s="20">
        <v>0</v>
      </c>
      <c r="C3" s="51">
        <v>15</v>
      </c>
      <c r="D3" s="52">
        <v>800</v>
      </c>
    </row>
    <row r="4" spans="1:4" ht="12.75">
      <c r="A4" s="4">
        <v>8</v>
      </c>
      <c r="B4" s="20">
        <v>1941</v>
      </c>
      <c r="C4" s="51">
        <f>C3+A4</f>
        <v>23</v>
      </c>
      <c r="D4" s="53">
        <f>D3+B4</f>
        <v>2741</v>
      </c>
    </row>
    <row r="5" spans="1:4" ht="12.75">
      <c r="A5" s="4">
        <v>5</v>
      </c>
      <c r="B5" s="20">
        <v>-1485</v>
      </c>
      <c r="C5" s="51">
        <f>C4+A5</f>
        <v>28</v>
      </c>
      <c r="D5" s="53">
        <f>D4+B5</f>
        <v>1256</v>
      </c>
    </row>
    <row r="6" spans="1:4" ht="12.75">
      <c r="A6" s="4">
        <v>5</v>
      </c>
      <c r="B6" s="20">
        <v>2200</v>
      </c>
      <c r="C6" s="51">
        <f>C5+A6</f>
        <v>33</v>
      </c>
      <c r="D6" s="53">
        <f>D5+B6</f>
        <v>3456</v>
      </c>
    </row>
    <row r="7" spans="1:4" ht="12.75">
      <c r="A7" s="4">
        <v>8</v>
      </c>
      <c r="B7" s="20">
        <v>-2656</v>
      </c>
      <c r="C7" s="51">
        <f>C6+A7</f>
        <v>41</v>
      </c>
      <c r="D7" s="53">
        <f>D6+B7</f>
        <v>800</v>
      </c>
    </row>
    <row r="8" spans="1:4" ht="12.75">
      <c r="A8" s="4"/>
      <c r="B8" s="20">
        <v>0</v>
      </c>
      <c r="C8" s="51">
        <f>C7+A8</f>
        <v>41</v>
      </c>
      <c r="D8" s="52">
        <v>5</v>
      </c>
    </row>
    <row r="9" spans="1:4" ht="12.75">
      <c r="A9" s="4">
        <v>23</v>
      </c>
      <c r="B9" s="20">
        <v>520</v>
      </c>
      <c r="C9" s="51">
        <f>C8+A9</f>
        <v>64</v>
      </c>
      <c r="D9" s="52">
        <v>560</v>
      </c>
    </row>
    <row r="10" spans="1:4" ht="12.75">
      <c r="A10" s="4">
        <v>13</v>
      </c>
      <c r="B10" s="20">
        <v>915</v>
      </c>
      <c r="C10" s="51">
        <f>C9+A10</f>
        <v>77</v>
      </c>
      <c r="D10" s="53">
        <v>1475</v>
      </c>
    </row>
    <row r="11" spans="1:4" ht="12.75">
      <c r="A11" s="4">
        <v>9</v>
      </c>
      <c r="B11" s="20">
        <v>125</v>
      </c>
      <c r="C11" s="51">
        <f>C10+A11</f>
        <v>86</v>
      </c>
      <c r="D11" s="53">
        <f>D10+B11</f>
        <v>1600</v>
      </c>
    </row>
    <row r="12" spans="1:4" ht="12.75">
      <c r="A12" s="4">
        <v>20</v>
      </c>
      <c r="B12" s="20">
        <v>1730</v>
      </c>
      <c r="C12" s="51">
        <f>C11+A12</f>
        <v>106</v>
      </c>
      <c r="D12" s="53">
        <f>D11+B12</f>
        <v>3330</v>
      </c>
    </row>
    <row r="13" spans="1:4" ht="12.75">
      <c r="A13" s="4">
        <v>3</v>
      </c>
      <c r="B13" s="20">
        <v>1470</v>
      </c>
      <c r="C13" s="51">
        <f>C12+A13</f>
        <v>109</v>
      </c>
      <c r="D13" s="53">
        <f>D12+B13</f>
        <v>4800</v>
      </c>
    </row>
    <row r="14" spans="1:4" ht="12.75">
      <c r="A14" s="4">
        <v>3</v>
      </c>
      <c r="B14" s="20">
        <v>-1470</v>
      </c>
      <c r="C14" s="51">
        <f>C13+A14</f>
        <v>112</v>
      </c>
      <c r="D14" s="53">
        <f>D13+B14</f>
        <v>3330</v>
      </c>
    </row>
    <row r="15" spans="1:4" ht="12.75">
      <c r="A15" s="4">
        <v>20</v>
      </c>
      <c r="B15" s="20">
        <v>-1730</v>
      </c>
      <c r="C15" s="51">
        <f>C14+A15</f>
        <v>132</v>
      </c>
      <c r="D15" s="53">
        <f>D14+B15</f>
        <v>1600</v>
      </c>
    </row>
    <row r="16" spans="1:4" ht="12.75">
      <c r="A16" s="4">
        <v>10</v>
      </c>
      <c r="B16" s="20">
        <v>50</v>
      </c>
      <c r="C16" s="51">
        <f>C15+A16</f>
        <v>142</v>
      </c>
      <c r="D16" s="53">
        <f>D15+B16</f>
        <v>1650</v>
      </c>
    </row>
    <row r="17" spans="1:4" ht="12.75">
      <c r="A17" s="4">
        <v>21</v>
      </c>
      <c r="B17" s="20">
        <v>-359</v>
      </c>
      <c r="C17" s="51">
        <f>C16+A17</f>
        <v>163</v>
      </c>
      <c r="D17" s="53">
        <f>D16+B17</f>
        <v>1291</v>
      </c>
    </row>
    <row r="18" spans="1:4" ht="12.75">
      <c r="A18" s="4">
        <v>5</v>
      </c>
      <c r="B18" s="20">
        <v>1629</v>
      </c>
      <c r="C18" s="51">
        <f>C17+A18</f>
        <v>168</v>
      </c>
      <c r="D18" s="53">
        <f>D17+B18</f>
        <v>2920</v>
      </c>
    </row>
    <row r="19" spans="1:4" ht="12.75">
      <c r="A19" s="4">
        <v>5</v>
      </c>
      <c r="B19" s="20">
        <v>-1629</v>
      </c>
      <c r="C19" s="51">
        <f>C18+A19</f>
        <v>173</v>
      </c>
      <c r="D19" s="53">
        <f>D18+B19</f>
        <v>1291</v>
      </c>
    </row>
    <row r="20" spans="1:4" ht="12.75">
      <c r="A20" s="4">
        <v>13</v>
      </c>
      <c r="B20" s="20">
        <v>109</v>
      </c>
      <c r="C20" s="51">
        <f>C19+A20</f>
        <v>186</v>
      </c>
      <c r="D20" s="53">
        <f>D19+B20</f>
        <v>1400</v>
      </c>
    </row>
    <row r="21" spans="1:4" ht="12.75">
      <c r="A21" s="4">
        <v>6</v>
      </c>
      <c r="B21" s="20">
        <v>400</v>
      </c>
      <c r="C21" s="51">
        <f>C20+A21</f>
        <v>192</v>
      </c>
      <c r="D21" s="53">
        <f>D20+B21</f>
        <v>1800</v>
      </c>
    </row>
    <row r="22" spans="1:4" ht="12.75">
      <c r="A22" s="4">
        <v>5</v>
      </c>
      <c r="B22" s="20">
        <v>1265</v>
      </c>
      <c r="C22" s="51">
        <f>C21+A22</f>
        <v>197</v>
      </c>
      <c r="D22" s="53">
        <f>D21+B22</f>
        <v>3065</v>
      </c>
    </row>
    <row r="23" spans="1:4" ht="12.75">
      <c r="A23" s="4">
        <v>5</v>
      </c>
      <c r="B23" s="20">
        <v>607</v>
      </c>
      <c r="C23" s="51">
        <f>C22+A23</f>
        <v>202</v>
      </c>
      <c r="D23" s="53">
        <f>D22+B23</f>
        <v>3672</v>
      </c>
    </row>
    <row r="24" spans="1:4" ht="12.75">
      <c r="A24" s="4">
        <v>10</v>
      </c>
      <c r="B24" s="20">
        <v>-1872</v>
      </c>
      <c r="C24" s="51">
        <f>C23+A24</f>
        <v>212</v>
      </c>
      <c r="D24" s="53">
        <f>D23+B24</f>
        <v>1800</v>
      </c>
    </row>
    <row r="25" spans="1:4" ht="12.75">
      <c r="A25" s="4">
        <v>9</v>
      </c>
      <c r="B25" s="20">
        <v>-440</v>
      </c>
      <c r="C25" s="51">
        <f>C24+A25</f>
        <v>221</v>
      </c>
      <c r="D25" s="53">
        <f>D24+B25</f>
        <v>1360</v>
      </c>
    </row>
    <row r="26" spans="1:4" ht="12.75">
      <c r="A26" s="4">
        <v>6.5</v>
      </c>
      <c r="B26" s="20">
        <v>-340</v>
      </c>
      <c r="C26" s="51">
        <f>C25+A26</f>
        <v>227.5</v>
      </c>
      <c r="D26" s="53">
        <f>D25+B26</f>
        <v>1020</v>
      </c>
    </row>
    <row r="27" spans="1:4" ht="12.75">
      <c r="A27" s="4">
        <v>6.5</v>
      </c>
      <c r="B27" s="20">
        <v>-540</v>
      </c>
      <c r="C27" s="51">
        <f>C26+A27</f>
        <v>234</v>
      </c>
      <c r="D27" s="53">
        <f>D26+B27</f>
        <v>480</v>
      </c>
    </row>
    <row r="28" spans="1:4" ht="12.75">
      <c r="A28" s="4">
        <v>22.5</v>
      </c>
      <c r="B28" s="20">
        <v>-380</v>
      </c>
      <c r="C28" s="51">
        <f>C27+A28</f>
        <v>256.5</v>
      </c>
      <c r="D28" s="53">
        <f>D27+B28</f>
        <v>100</v>
      </c>
    </row>
    <row r="29" spans="1:4" ht="12.75">
      <c r="A29" s="4">
        <v>23.5</v>
      </c>
      <c r="B29" s="27">
        <f>+1096</f>
        <v>1096</v>
      </c>
      <c r="C29" s="51">
        <f>C28+A29</f>
        <v>280</v>
      </c>
      <c r="D29" s="53">
        <f>D28+B29</f>
        <v>1196</v>
      </c>
    </row>
    <row r="30" spans="1:4" ht="12.75">
      <c r="A30" s="4">
        <v>17.5</v>
      </c>
      <c r="B30" s="20">
        <v>-736</v>
      </c>
      <c r="C30" s="51">
        <f>C29+A30</f>
        <v>297.5</v>
      </c>
      <c r="D30" s="53">
        <f>D29+B30</f>
        <v>460</v>
      </c>
    </row>
    <row r="31" spans="1:4" ht="12.75">
      <c r="A31" s="4">
        <v>2.5</v>
      </c>
      <c r="B31" s="20">
        <v>40</v>
      </c>
      <c r="C31" s="51">
        <f>C30+A31</f>
        <v>300</v>
      </c>
      <c r="D31" s="53">
        <f>D30+B31</f>
        <v>500</v>
      </c>
    </row>
    <row r="32" spans="1:4" ht="12.75">
      <c r="A32" s="4">
        <v>11</v>
      </c>
      <c r="B32" s="20">
        <v>700</v>
      </c>
      <c r="C32" s="51">
        <f>C31+A32</f>
        <v>311</v>
      </c>
      <c r="D32" s="53">
        <f>D31+B32</f>
        <v>1200</v>
      </c>
    </row>
    <row r="33" spans="1:4" ht="12.75">
      <c r="A33" s="4">
        <v>2.5</v>
      </c>
      <c r="B33" s="20">
        <v>655</v>
      </c>
      <c r="C33" s="51">
        <f>C32+A33</f>
        <v>313.5</v>
      </c>
      <c r="D33" s="53">
        <f>D32+B33</f>
        <v>1855</v>
      </c>
    </row>
    <row r="34" spans="1:4" ht="12.75">
      <c r="A34" s="4">
        <v>2.5</v>
      </c>
      <c r="B34" s="20">
        <v>-655</v>
      </c>
      <c r="C34" s="51">
        <f>C33+A34</f>
        <v>316</v>
      </c>
      <c r="D34" s="53">
        <f>D33+B34</f>
        <v>1200</v>
      </c>
    </row>
    <row r="35" spans="1:4" ht="12.75">
      <c r="A35" s="4">
        <v>1</v>
      </c>
      <c r="B35" s="20">
        <v>-18</v>
      </c>
      <c r="C35" s="51">
        <f>C34+A35</f>
        <v>317</v>
      </c>
      <c r="D35" s="53">
        <f>D34+B35</f>
        <v>1182</v>
      </c>
    </row>
    <row r="36" spans="1:4" ht="12.75">
      <c r="A36" s="4">
        <v>18</v>
      </c>
      <c r="B36" s="20">
        <v>-360</v>
      </c>
      <c r="C36" s="51">
        <f>C35+A36</f>
        <v>335</v>
      </c>
      <c r="D36" s="53">
        <f>D35+B36</f>
        <v>822</v>
      </c>
    </row>
    <row r="37" spans="1:4" ht="12.75">
      <c r="A37" s="4">
        <v>13.5</v>
      </c>
      <c r="B37" s="20">
        <v>778</v>
      </c>
      <c r="C37" s="51">
        <f>C36+A37</f>
        <v>348.5</v>
      </c>
      <c r="D37" s="53">
        <f>D36+B37</f>
        <v>1600</v>
      </c>
    </row>
    <row r="38" spans="1:4" ht="12.75">
      <c r="A38" s="4">
        <v>6</v>
      </c>
      <c r="B38" s="20">
        <v>240</v>
      </c>
      <c r="C38" s="51">
        <f>C37+A38</f>
        <v>354.5</v>
      </c>
      <c r="D38" s="53">
        <f>D37+B38</f>
        <v>1840</v>
      </c>
    </row>
    <row r="39" spans="1:4" ht="12.75">
      <c r="A39" s="4">
        <v>22</v>
      </c>
      <c r="B39" s="20">
        <v>-1040</v>
      </c>
      <c r="C39" s="51">
        <f>C38+A39</f>
        <v>376.5</v>
      </c>
      <c r="D39" s="53">
        <f>D38+B39</f>
        <v>800</v>
      </c>
    </row>
    <row r="40" spans="1:4" ht="12.75">
      <c r="A40" s="4">
        <v>10</v>
      </c>
      <c r="B40" s="20">
        <v>-430</v>
      </c>
      <c r="C40" s="51">
        <f>C39+A40</f>
        <v>386.5</v>
      </c>
      <c r="D40" s="53">
        <f>D39+B40</f>
        <v>370</v>
      </c>
    </row>
    <row r="41" spans="1:4" ht="12.75">
      <c r="A41" s="4">
        <v>16.5</v>
      </c>
      <c r="B41" s="20">
        <v>1486</v>
      </c>
      <c r="C41" s="51">
        <f>C40+A41</f>
        <v>403</v>
      </c>
      <c r="D41" s="53">
        <f>D40+B41</f>
        <v>1856</v>
      </c>
    </row>
    <row r="42" spans="1:4" ht="12.75">
      <c r="A42" s="4">
        <v>4.5</v>
      </c>
      <c r="B42" s="20">
        <v>-940</v>
      </c>
      <c r="C42" s="51">
        <f>C41+A42</f>
        <v>407.5</v>
      </c>
      <c r="D42" s="53">
        <f>D41+B42</f>
        <v>916</v>
      </c>
    </row>
    <row r="43" spans="1:4" ht="12.75">
      <c r="A43" s="4">
        <v>8</v>
      </c>
      <c r="B43" s="20">
        <v>-116</v>
      </c>
      <c r="C43" s="51">
        <f>C42+A43</f>
        <v>415.5</v>
      </c>
      <c r="D43" s="53">
        <f>D42+B43</f>
        <v>800</v>
      </c>
    </row>
    <row r="44" spans="1:4" ht="12.75">
      <c r="A44" s="4">
        <v>1</v>
      </c>
      <c r="B44" s="20">
        <v>0</v>
      </c>
      <c r="C44" s="51">
        <f>C43+A44</f>
        <v>416.5</v>
      </c>
      <c r="D44" s="53">
        <f>D43+B44</f>
        <v>800</v>
      </c>
    </row>
    <row r="45" spans="1:4" ht="12.75">
      <c r="A45" s="4">
        <v>4</v>
      </c>
      <c r="B45" s="20">
        <v>100</v>
      </c>
      <c r="C45" s="51">
        <f>C44+A45</f>
        <v>420.5</v>
      </c>
      <c r="D45" s="53">
        <f>D44+B45</f>
        <v>900</v>
      </c>
    </row>
    <row r="46" spans="1:4" ht="12.75">
      <c r="A46" s="4">
        <v>3.5</v>
      </c>
      <c r="B46" s="20">
        <v>-220</v>
      </c>
      <c r="C46" s="51">
        <f>C45+A46</f>
        <v>424</v>
      </c>
      <c r="D46" s="53">
        <f>D45+B46</f>
        <v>680</v>
      </c>
    </row>
    <row r="47" spans="1:4" ht="12.75">
      <c r="A47" s="4">
        <v>13.5</v>
      </c>
      <c r="B47" s="20">
        <v>-280</v>
      </c>
      <c r="C47" s="51">
        <f>C46+A47</f>
        <v>437.5</v>
      </c>
      <c r="D47" s="53">
        <f>D46+B47</f>
        <v>400</v>
      </c>
    </row>
    <row r="48" spans="1:4" ht="12.75">
      <c r="A48" s="4">
        <v>19</v>
      </c>
      <c r="B48" s="20">
        <v>-400</v>
      </c>
      <c r="C48" s="51">
        <f>C47+A48</f>
        <v>456.5</v>
      </c>
      <c r="D48" s="53">
        <f>D47+B48</f>
        <v>0</v>
      </c>
    </row>
    <row r="49" spans="1:4" ht="12.75">
      <c r="A49" s="4">
        <v>40</v>
      </c>
      <c r="B49" s="20">
        <v>0</v>
      </c>
      <c r="C49" s="51">
        <f>C48+A49</f>
        <v>496.5</v>
      </c>
      <c r="D49" s="53">
        <f>D48+B49</f>
        <v>0</v>
      </c>
    </row>
    <row r="50" spans="1:4" ht="12.75">
      <c r="A50" s="4">
        <v>8</v>
      </c>
      <c r="B50" s="20">
        <v>280</v>
      </c>
      <c r="C50" s="51">
        <f>C49+A50</f>
        <v>504.5</v>
      </c>
      <c r="D50" s="53">
        <f>D49+B50</f>
        <v>280</v>
      </c>
    </row>
    <row r="51" spans="1:4" ht="12.75">
      <c r="A51" s="4">
        <v>8</v>
      </c>
      <c r="B51" s="20">
        <v>400</v>
      </c>
      <c r="C51" s="51">
        <f>C50+A51</f>
        <v>512.5</v>
      </c>
      <c r="D51" s="53">
        <f>D50+B51</f>
        <v>680</v>
      </c>
    </row>
    <row r="52" spans="1:4" ht="12.75">
      <c r="A52" s="4">
        <v>8</v>
      </c>
      <c r="B52" s="20">
        <v>600</v>
      </c>
      <c r="C52" s="51">
        <f>C51+A52</f>
        <v>520.5</v>
      </c>
      <c r="D52" s="53">
        <f>D51+B52</f>
        <v>1280</v>
      </c>
    </row>
    <row r="53" spans="1:4" ht="12.75">
      <c r="A53" s="4">
        <v>15</v>
      </c>
      <c r="B53" s="20">
        <v>-680</v>
      </c>
      <c r="C53" s="51">
        <f>C52+A53</f>
        <v>535.5</v>
      </c>
      <c r="D53" s="53">
        <f>D52+B53</f>
        <v>600</v>
      </c>
    </row>
    <row r="54" spans="1:4" ht="12.75">
      <c r="A54" s="4">
        <v>7</v>
      </c>
      <c r="B54" s="20">
        <v>13</v>
      </c>
      <c r="C54" s="51">
        <f>C53+A54</f>
        <v>542.5</v>
      </c>
      <c r="D54" s="53">
        <f>D53+B54</f>
        <v>613</v>
      </c>
    </row>
    <row r="55" spans="1:4" ht="12.75">
      <c r="A55" s="4">
        <v>5</v>
      </c>
      <c r="B55" s="20">
        <v>207</v>
      </c>
      <c r="C55" s="51">
        <f>C54+A55</f>
        <v>547.5</v>
      </c>
      <c r="D55" s="53">
        <f>D54+B55</f>
        <v>820</v>
      </c>
    </row>
    <row r="56" spans="1:4" ht="12.75">
      <c r="A56" s="4">
        <v>2</v>
      </c>
      <c r="B56" s="20">
        <v>-100</v>
      </c>
      <c r="C56" s="51">
        <f>C55+A56</f>
        <v>549.5</v>
      </c>
      <c r="D56" s="53">
        <f>D55+B56</f>
        <v>720</v>
      </c>
    </row>
    <row r="57" spans="1:4" ht="12.75">
      <c r="A57" s="4">
        <v>6</v>
      </c>
      <c r="B57" s="20">
        <v>-360</v>
      </c>
      <c r="C57" s="51">
        <f>C56+A57</f>
        <v>555.5</v>
      </c>
      <c r="D57" s="53">
        <f>D56+B57</f>
        <v>360</v>
      </c>
    </row>
    <row r="58" spans="1:4" ht="12.75">
      <c r="A58" s="4">
        <v>20</v>
      </c>
      <c r="B58" s="20">
        <v>-205</v>
      </c>
      <c r="C58" s="51">
        <f>C57+A58</f>
        <v>575.5</v>
      </c>
      <c r="D58" s="53">
        <f>D57+B58</f>
        <v>155</v>
      </c>
    </row>
    <row r="59" spans="1:4" ht="12.75">
      <c r="A59" s="4">
        <v>12</v>
      </c>
      <c r="B59" s="20">
        <v>-24</v>
      </c>
      <c r="C59" s="51">
        <f>C58+A59</f>
        <v>587.5</v>
      </c>
      <c r="D59" s="53">
        <f>D58+B59</f>
        <v>131</v>
      </c>
    </row>
    <row r="60" spans="1:4" ht="12.75">
      <c r="A60" s="4">
        <v>19</v>
      </c>
      <c r="B60" s="20">
        <v>258</v>
      </c>
      <c r="C60" s="51">
        <f>C59+A60</f>
        <v>606.5</v>
      </c>
      <c r="D60" s="53">
        <f>D59+B60</f>
        <v>389</v>
      </c>
    </row>
    <row r="61" spans="1:4" ht="12.75">
      <c r="A61" s="4">
        <v>8</v>
      </c>
      <c r="B61" s="20">
        <v>209</v>
      </c>
      <c r="C61" s="51">
        <f>C60+A61</f>
        <v>614.5</v>
      </c>
      <c r="D61" s="53">
        <f>D60+B61</f>
        <v>598</v>
      </c>
    </row>
    <row r="62" spans="1:4" ht="12.75">
      <c r="A62" s="4">
        <v>9</v>
      </c>
      <c r="B62" s="20">
        <v>137</v>
      </c>
      <c r="C62" s="51">
        <f>C61+A62</f>
        <v>623.5</v>
      </c>
      <c r="D62" s="53">
        <f>D61+B62</f>
        <v>735</v>
      </c>
    </row>
    <row r="63" spans="1:4" ht="12.75">
      <c r="A63" s="4">
        <v>10</v>
      </c>
      <c r="B63" s="20">
        <v>-360</v>
      </c>
      <c r="C63" s="51">
        <f>C62+A63</f>
        <v>633.5</v>
      </c>
      <c r="D63" s="53">
        <f>D62+B63</f>
        <v>375</v>
      </c>
    </row>
    <row r="64" spans="1:4" ht="12.75">
      <c r="A64" s="4">
        <v>13</v>
      </c>
      <c r="B64" s="20">
        <v>785</v>
      </c>
      <c r="C64" s="51">
        <f>C63+A64</f>
        <v>646.5</v>
      </c>
      <c r="D64" s="53">
        <f>D63+B64</f>
        <v>1160</v>
      </c>
    </row>
    <row r="65" spans="1:4" ht="12.75">
      <c r="A65" s="4">
        <v>24</v>
      </c>
      <c r="B65" s="20">
        <v>-1000</v>
      </c>
      <c r="C65" s="51">
        <f>C64+A65</f>
        <v>670.5</v>
      </c>
      <c r="D65" s="53">
        <f>D64+B65</f>
        <v>160</v>
      </c>
    </row>
    <row r="66" spans="1:4" ht="12.75">
      <c r="A66" s="7">
        <v>10</v>
      </c>
      <c r="B66" s="54">
        <v>-100</v>
      </c>
      <c r="C66" s="55">
        <f>C65+A66</f>
        <v>680.5</v>
      </c>
      <c r="D66" s="56">
        <f>D65+B66</f>
        <v>60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2010-02-21T13:36:07Z</dcterms:created>
  <dcterms:modified xsi:type="dcterms:W3CDTF">2010-02-21T14:26:57Z</dcterms:modified>
  <cp:category/>
  <cp:version/>
  <cp:contentType/>
  <cp:contentStatus/>
  <cp:revision>1</cp:revision>
</cp:coreProperties>
</file>